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5" yWindow="-15" windowWidth="11610" windowHeight="9285" tabRatio="724"/>
  </bookViews>
  <sheets>
    <sheet name="Нижняя Тамбовка от 30.12.2021г" sheetId="3" r:id="rId1"/>
    <sheet name="расчеты" sheetId="2" r:id="rId2"/>
  </sheets>
  <externalReferences>
    <externalReference r:id="rId3"/>
  </externalReferences>
  <definedNames>
    <definedName name="_xlnm.Print_Area" localSheetId="0">'Нижняя Тамбовка от 30.12.2021г'!$A$1:$K$362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8" i="3" l="1"/>
  <c r="I288" i="3"/>
  <c r="H287" i="3"/>
  <c r="H288" i="3"/>
  <c r="I287" i="3"/>
  <c r="H312" i="3"/>
  <c r="H300" i="3"/>
  <c r="J289" i="3"/>
  <c r="I291" i="3"/>
  <c r="J291" i="3"/>
  <c r="H291" i="3"/>
  <c r="H296" i="3"/>
  <c r="H294" i="3"/>
  <c r="H293" i="3"/>
  <c r="H292" i="3"/>
  <c r="H299" i="3"/>
  <c r="H319" i="3"/>
  <c r="H311" i="3"/>
  <c r="H310" i="3"/>
  <c r="H308" i="3"/>
  <c r="H305" i="3"/>
  <c r="I286" i="3"/>
  <c r="J286" i="3"/>
  <c r="H286" i="3"/>
  <c r="I278" i="3"/>
  <c r="J278" i="3"/>
  <c r="H278" i="3"/>
  <c r="H329" i="3"/>
  <c r="H289" i="3"/>
  <c r="H72" i="3"/>
  <c r="H60" i="3" s="1"/>
  <c r="J33" i="3"/>
  <c r="J60" i="3"/>
  <c r="J157" i="3"/>
  <c r="J153" i="3" s="1"/>
  <c r="J45" i="3"/>
  <c r="H45" i="3"/>
  <c r="H157" i="3"/>
  <c r="H153" i="3" s="1"/>
  <c r="H143" i="3"/>
  <c r="H138" i="3"/>
  <c r="H132" i="3"/>
  <c r="H131" i="3"/>
  <c r="H357" i="3" l="1"/>
  <c r="C357" i="3"/>
  <c r="K304" i="3" l="1"/>
  <c r="H316" i="3"/>
  <c r="I316" i="3"/>
  <c r="J316" i="3"/>
  <c r="K288" i="3" l="1"/>
  <c r="I298" i="3"/>
  <c r="J298" i="3"/>
  <c r="H298" i="3"/>
  <c r="I297" i="3"/>
  <c r="J297" i="3"/>
  <c r="H297" i="3"/>
  <c r="I126" i="3" l="1"/>
  <c r="J126" i="3"/>
  <c r="H126" i="3"/>
  <c r="I312" i="3"/>
  <c r="J312" i="3"/>
  <c r="J330" i="3"/>
  <c r="I330" i="3"/>
  <c r="J328" i="3"/>
  <c r="I328" i="3"/>
  <c r="H327" i="3"/>
  <c r="J326" i="3"/>
  <c r="I326" i="3"/>
  <c r="H325" i="3"/>
  <c r="J324" i="3"/>
  <c r="I324" i="3"/>
  <c r="H323" i="3"/>
  <c r="J322" i="3"/>
  <c r="I322" i="3"/>
  <c r="H321" i="3"/>
  <c r="J320" i="3"/>
  <c r="I320" i="3"/>
  <c r="J310" i="3"/>
  <c r="I310" i="3"/>
  <c r="H295" i="3"/>
  <c r="J84" i="3"/>
  <c r="I93" i="3"/>
  <c r="H84" i="3"/>
  <c r="B362" i="3"/>
  <c r="J347" i="3"/>
  <c r="I347" i="3"/>
  <c r="H347" i="3"/>
  <c r="J346" i="3"/>
  <c r="I346" i="3"/>
  <c r="H346" i="3"/>
  <c r="J345" i="3"/>
  <c r="I345" i="3"/>
  <c r="H345" i="3"/>
  <c r="J344" i="3"/>
  <c r="I344" i="3"/>
  <c r="H344" i="3"/>
  <c r="J343" i="3"/>
  <c r="I343" i="3"/>
  <c r="H343" i="3"/>
  <c r="K340" i="3"/>
  <c r="K339" i="3" s="1"/>
  <c r="K336" i="3"/>
  <c r="K333" i="3" s="1"/>
  <c r="J336" i="3"/>
  <c r="J333" i="3" s="1"/>
  <c r="I336" i="3"/>
  <c r="I333" i="3" s="1"/>
  <c r="H336" i="3"/>
  <c r="H333" i="3" s="1"/>
  <c r="J331" i="3"/>
  <c r="I331" i="3"/>
  <c r="H331" i="3"/>
  <c r="H330" i="3"/>
  <c r="J329" i="3"/>
  <c r="I329" i="3"/>
  <c r="H328" i="3"/>
  <c r="J327" i="3"/>
  <c r="I327" i="3"/>
  <c r="H326" i="3"/>
  <c r="J325" i="3"/>
  <c r="I325" i="3"/>
  <c r="H324" i="3"/>
  <c r="J323" i="3"/>
  <c r="I323" i="3"/>
  <c r="H322" i="3"/>
  <c r="J321" i="3"/>
  <c r="I321" i="3"/>
  <c r="H320" i="3"/>
  <c r="J319" i="3"/>
  <c r="I319" i="3"/>
  <c r="H318" i="3"/>
  <c r="J317" i="3"/>
  <c r="I317" i="3"/>
  <c r="J315" i="3"/>
  <c r="I315" i="3"/>
  <c r="H315" i="3"/>
  <c r="J314" i="3"/>
  <c r="I314" i="3"/>
  <c r="H314" i="3"/>
  <c r="J313" i="3"/>
  <c r="I313" i="3"/>
  <c r="H313" i="3"/>
  <c r="J311" i="3"/>
  <c r="I311" i="3"/>
  <c r="J309" i="3"/>
  <c r="I309" i="3"/>
  <c r="H309" i="3"/>
  <c r="J308" i="3"/>
  <c r="I308" i="3"/>
  <c r="H307" i="3"/>
  <c r="J306" i="3"/>
  <c r="I306" i="3"/>
  <c r="J305" i="3"/>
  <c r="I305" i="3"/>
  <c r="K303" i="3"/>
  <c r="K302" i="3" s="1"/>
  <c r="J293" i="3"/>
  <c r="I293" i="3"/>
  <c r="J292" i="3"/>
  <c r="I292" i="3"/>
  <c r="J290" i="3"/>
  <c r="I290" i="3"/>
  <c r="H290" i="3"/>
  <c r="K287" i="3"/>
  <c r="J271" i="3"/>
  <c r="I271" i="3"/>
  <c r="H271" i="3"/>
  <c r="J266" i="3"/>
  <c r="I266" i="3"/>
  <c r="H266" i="3"/>
  <c r="J262" i="3"/>
  <c r="I262" i="3"/>
  <c r="H262" i="3"/>
  <c r="J259" i="3"/>
  <c r="I259" i="3"/>
  <c r="H259" i="3"/>
  <c r="J151" i="3"/>
  <c r="I151" i="3"/>
  <c r="H151" i="3"/>
  <c r="J145" i="3"/>
  <c r="I145" i="3"/>
  <c r="H145" i="3"/>
  <c r="J143" i="3"/>
  <c r="I143" i="3"/>
  <c r="J119" i="3"/>
  <c r="J118" i="3" s="1"/>
  <c r="I119" i="3"/>
  <c r="H119" i="3"/>
  <c r="J54" i="3"/>
  <c r="J52" i="3" s="1"/>
  <c r="I54" i="3"/>
  <c r="I52" i="3" s="1"/>
  <c r="H54" i="3"/>
  <c r="H52" i="3" s="1"/>
  <c r="J50" i="3"/>
  <c r="I50" i="3"/>
  <c r="H50" i="3"/>
  <c r="J49" i="3"/>
  <c r="I49" i="3"/>
  <c r="H49" i="3"/>
  <c r="J42" i="3"/>
  <c r="I42" i="3"/>
  <c r="H42" i="3"/>
  <c r="J41" i="3"/>
  <c r="I41" i="3"/>
  <c r="H41" i="3"/>
  <c r="J40" i="3"/>
  <c r="I40" i="3"/>
  <c r="H40" i="3"/>
  <c r="J39" i="3"/>
  <c r="I39" i="3"/>
  <c r="H39" i="3"/>
  <c r="J38" i="3"/>
  <c r="I38" i="3"/>
  <c r="H38" i="3"/>
  <c r="J37" i="3"/>
  <c r="I37" i="3"/>
  <c r="H37" i="3"/>
  <c r="J36" i="3"/>
  <c r="I36" i="3"/>
  <c r="H36" i="3"/>
  <c r="J30" i="3"/>
  <c r="I30" i="3"/>
  <c r="H30" i="3"/>
  <c r="J15" i="3"/>
  <c r="B14" i="3"/>
  <c r="H304" i="3" l="1"/>
  <c r="H303" i="3" s="1"/>
  <c r="H302" i="3" s="1"/>
  <c r="I84" i="3"/>
  <c r="I45" i="3"/>
  <c r="I304" i="3"/>
  <c r="J340" i="3"/>
  <c r="J339" i="3" s="1"/>
  <c r="J304" i="3"/>
  <c r="J303" i="3" s="1"/>
  <c r="J302" i="3" s="1"/>
  <c r="I44" i="3"/>
  <c r="J44" i="3"/>
  <c r="H44" i="3"/>
  <c r="I118" i="3"/>
  <c r="H118" i="3"/>
  <c r="I303" i="3"/>
  <c r="I302" i="3" s="1"/>
  <c r="H340" i="3"/>
  <c r="H339" i="3" s="1"/>
  <c r="I340" i="3"/>
  <c r="I339" i="3" s="1"/>
  <c r="H97" i="3"/>
  <c r="K286" i="3"/>
  <c r="K278" i="3" s="1"/>
  <c r="H58" i="3" l="1"/>
  <c r="H57" i="3" s="1"/>
  <c r="H34" i="3" s="1"/>
  <c r="H33" i="3" s="1"/>
  <c r="H29" i="3" s="1"/>
  <c r="J299" i="3" l="1"/>
  <c r="I299" i="3"/>
  <c r="I138" i="3"/>
  <c r="J295" i="3"/>
  <c r="I295" i="3"/>
  <c r="H350" i="3" l="1"/>
  <c r="H349" i="3" s="1"/>
  <c r="L286" i="3"/>
  <c r="I60" i="3"/>
  <c r="I132" i="3"/>
  <c r="I131" i="3" s="1"/>
  <c r="I300" i="3"/>
  <c r="J132" i="3"/>
  <c r="I296" i="3"/>
  <c r="I294" i="3"/>
  <c r="J294" i="3"/>
  <c r="J296" i="3"/>
  <c r="I97" i="3"/>
  <c r="J97" i="3"/>
  <c r="J300" i="3"/>
  <c r="J58" i="3" l="1"/>
  <c r="J287" i="3"/>
  <c r="I58" i="3"/>
  <c r="J138" i="3"/>
  <c r="J131" i="3" s="1"/>
  <c r="I289" i="3"/>
  <c r="I157" i="3"/>
  <c r="I153" i="3" s="1"/>
  <c r="J57" i="3" l="1"/>
  <c r="J34" i="3" s="1"/>
  <c r="J29" i="3" s="1"/>
  <c r="I57" i="3"/>
  <c r="I34" i="3" s="1"/>
  <c r="I33" i="3" s="1"/>
  <c r="I29" i="3" s="1"/>
  <c r="I351" i="3"/>
  <c r="I349" i="3" s="1"/>
  <c r="J352" i="3"/>
  <c r="J349" i="3" s="1"/>
  <c r="N286" i="3"/>
  <c r="M286" i="3" l="1"/>
</calcChain>
</file>

<file path=xl/comments1.xml><?xml version="1.0" encoding="utf-8"?>
<comments xmlns="http://schemas.openxmlformats.org/spreadsheetml/2006/main">
  <authors>
    <author>vicaaciv06061981@gmail.com</author>
  </authors>
  <commentList>
    <comment ref="H281" authorId="0">
      <text>
        <r>
          <rPr>
            <b/>
            <sz val="9"/>
            <color indexed="81"/>
            <rFont val="Tahoma"/>
            <family val="2"/>
            <charset val="204"/>
          </rPr>
          <t>кредиторская задолженность на 01.01.2022г.</t>
        </r>
      </text>
    </comment>
    <comment ref="B291" authorId="0">
      <text>
        <r>
          <rPr>
            <b/>
            <sz val="9"/>
            <color indexed="81"/>
            <rFont val="Tahoma"/>
            <family val="2"/>
            <charset val="204"/>
          </rPr>
          <t>244 223.0</t>
        </r>
      </text>
    </comment>
    <comment ref="B292" authorId="0">
      <text>
        <r>
          <rPr>
            <b/>
            <sz val="9"/>
            <color indexed="81"/>
            <rFont val="Tahoma"/>
            <family val="2"/>
            <charset val="204"/>
          </rPr>
          <t>244 223.0</t>
        </r>
      </text>
    </comment>
    <comment ref="B293" authorId="0">
      <text>
        <r>
          <rPr>
            <b/>
            <sz val="9"/>
            <color indexed="81"/>
            <rFont val="Tahoma"/>
            <family val="2"/>
            <charset val="204"/>
          </rPr>
          <t>247 223.0</t>
        </r>
      </text>
    </comment>
  </commentList>
</comments>
</file>

<file path=xl/sharedStrings.xml><?xml version="1.0" encoding="utf-8"?>
<sst xmlns="http://schemas.openxmlformats.org/spreadsheetml/2006/main" count="2288" uniqueCount="555">
  <si>
    <t>0001</t>
  </si>
  <si>
    <t>0002</t>
  </si>
  <si>
    <t>1000</t>
  </si>
  <si>
    <t>1100</t>
  </si>
  <si>
    <t>1200</t>
  </si>
  <si>
    <t>1210</t>
  </si>
  <si>
    <t>1300</t>
  </si>
  <si>
    <t>1400</t>
  </si>
  <si>
    <t>1410</t>
  </si>
  <si>
    <t>1420</t>
  </si>
  <si>
    <t>1500</t>
  </si>
  <si>
    <t>2000</t>
  </si>
  <si>
    <t>2100</t>
  </si>
  <si>
    <t>2110</t>
  </si>
  <si>
    <t>2120</t>
  </si>
  <si>
    <t>2130</t>
  </si>
  <si>
    <t>2140</t>
  </si>
  <si>
    <t>2200</t>
  </si>
  <si>
    <t>2210</t>
  </si>
  <si>
    <t>2220</t>
  </si>
  <si>
    <t>2230</t>
  </si>
  <si>
    <t>2240</t>
  </si>
  <si>
    <t>2300</t>
  </si>
  <si>
    <t>2310</t>
  </si>
  <si>
    <t>2320</t>
  </si>
  <si>
    <t>2330</t>
  </si>
  <si>
    <t>2400</t>
  </si>
  <si>
    <t>2410</t>
  </si>
  <si>
    <t>2420</t>
  </si>
  <si>
    <t>2430</t>
  </si>
  <si>
    <t>2440</t>
  </si>
  <si>
    <t>2500</t>
  </si>
  <si>
    <t>2520</t>
  </si>
  <si>
    <t>2600</t>
  </si>
  <si>
    <t>2610</t>
  </si>
  <si>
    <t>2630</t>
  </si>
  <si>
    <t>2640</t>
  </si>
  <si>
    <t>2650</t>
  </si>
  <si>
    <t>2700</t>
  </si>
  <si>
    <t>2710</t>
  </si>
  <si>
    <t>2720</t>
  </si>
  <si>
    <t>3000</t>
  </si>
  <si>
    <t>3010</t>
  </si>
  <si>
    <t>3020</t>
  </si>
  <si>
    <t>3030</t>
  </si>
  <si>
    <t>4000</t>
  </si>
  <si>
    <t>4010</t>
  </si>
  <si>
    <t>в том числе:</t>
  </si>
  <si>
    <t>доходы от оказания услуг, работ, компенсации затрат учреждений, всего</t>
  </si>
  <si>
    <t>из них:</t>
  </si>
  <si>
    <t>безвозмездные денежные поступления, всего</t>
  </si>
  <si>
    <t>целевые субсидии</t>
  </si>
  <si>
    <t>субсидии на осуществление капитальных вложений</t>
  </si>
  <si>
    <t>доходы от операций с активами, всего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</si>
  <si>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</si>
  <si>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</si>
  <si>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</si>
  <si>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социальные и иные выплаты населению, всего</t>
  </si>
  <si>
    <t>иные выплаты населению</t>
  </si>
  <si>
    <t>уплата налогов, сборов и иных платежей, всего</t>
  </si>
  <si>
    <t>налог на имущество организаций и земельный налог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</si>
  <si>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</si>
  <si>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</si>
  <si>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гранты, предоставляемые бюджетным учреждениям</t>
  </si>
  <si>
    <t>гранты, предоставляемые автономным учреждениям</t>
  </si>
  <si>
    <t>закупку научно-исследовательских, опытно-конструкторских и технологических работ</t>
  </si>
  <si>
    <t>прочую закупку товаров, работ и услуг</t>
  </si>
  <si>
    <t>закупку энергетических ресурсов</t>
  </si>
  <si>
    <t>Наименование показателя</t>
  </si>
  <si>
    <t>Сумма</t>
  </si>
  <si>
    <t>х</t>
  </si>
  <si>
    <t>120</t>
  </si>
  <si>
    <t>130</t>
  </si>
  <si>
    <t>140</t>
  </si>
  <si>
    <t>150</t>
  </si>
  <si>
    <t>180</t>
  </si>
  <si>
    <t>400</t>
  </si>
  <si>
    <t>510</t>
  </si>
  <si>
    <t>111</t>
  </si>
  <si>
    <t>112</t>
  </si>
  <si>
    <t>113</t>
  </si>
  <si>
    <t>119</t>
  </si>
  <si>
    <t>300</t>
  </si>
  <si>
    <t>321</t>
  </si>
  <si>
    <t>340</t>
  </si>
  <si>
    <t>350</t>
  </si>
  <si>
    <t>360</t>
  </si>
  <si>
    <t>850</t>
  </si>
  <si>
    <t>851</t>
  </si>
  <si>
    <t>852</t>
  </si>
  <si>
    <t>853</t>
  </si>
  <si>
    <t>613</t>
  </si>
  <si>
    <t>623</t>
  </si>
  <si>
    <t>634</t>
  </si>
  <si>
    <t>831</t>
  </si>
  <si>
    <t>241</t>
  </si>
  <si>
    <t>243</t>
  </si>
  <si>
    <t>244</t>
  </si>
  <si>
    <t>247</t>
  </si>
  <si>
    <t>406</t>
  </si>
  <si>
    <t>407</t>
  </si>
  <si>
    <t>610</t>
  </si>
  <si>
    <t>810</t>
  </si>
  <si>
    <t>Код
строки</t>
  </si>
  <si>
    <r>
      <t>Остаток средств на начало текущего финансового года</t>
    </r>
    <r>
      <rPr>
        <vertAlign val="superscript"/>
        <sz val="10"/>
        <rFont val="Times New Roman"/>
        <family val="1"/>
        <charset val="204"/>
      </rPr>
      <t>4</t>
    </r>
  </si>
  <si>
    <r>
      <t>Остаток средств на конец текущего финансового года</t>
    </r>
    <r>
      <rPr>
        <vertAlign val="superscript"/>
        <sz val="10"/>
        <rFont val="Times New Roman"/>
        <family val="1"/>
        <charset val="204"/>
      </rPr>
      <t>4</t>
    </r>
  </si>
  <si>
    <t>Аналитический код</t>
  </si>
  <si>
    <t>Код по бюджетной классификации РФ</t>
  </si>
  <si>
    <t>РегКласс</t>
  </si>
  <si>
    <t>Целевая</t>
  </si>
  <si>
    <t>ДопКласс</t>
  </si>
  <si>
    <t>на 2022 г.
текущий
финансовый
год</t>
  </si>
  <si>
    <t>на 2023 г.
первый год
планового периода</t>
  </si>
  <si>
    <t>на 2024 г.
второй год
планового периода</t>
  </si>
  <si>
    <t>за пределами планового периода</t>
  </si>
  <si>
    <t>Доходы, всего:</t>
  </si>
  <si>
    <t>доходы от собственности, всего</t>
  </si>
  <si>
    <t>1110</t>
  </si>
  <si>
    <t>субсидии на финансовое обеспечение выполнения муниципального задания за счет средств бюджета Комсомольского муниципального района</t>
  </si>
  <si>
    <t>доходы от штрафов, пеней, иных сумм принудительного изъятия, всего</t>
  </si>
  <si>
    <t>1310</t>
  </si>
  <si>
    <t>прочие доходы, всего</t>
  </si>
  <si>
    <t>1900</t>
  </si>
  <si>
    <t>1980</t>
  </si>
  <si>
    <t>увеличение остатков денежных средств за счет возврата дебиторской задолженности прошлых лет</t>
  </si>
  <si>
    <t>1981</t>
  </si>
  <si>
    <t>Расходы, всего:</t>
  </si>
  <si>
    <t>ЛС 20</t>
  </si>
  <si>
    <t>ЛС 21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</si>
  <si>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</si>
  <si>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</si>
  <si>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выплаты по оплате труда</t>
  </si>
  <si>
    <t>2141</t>
  </si>
  <si>
    <t>2142</t>
  </si>
  <si>
    <t>на иные выплаты работникам</t>
  </si>
  <si>
    <t>320</t>
  </si>
  <si>
    <t>социальные выплаты гражданам, кроме публичных нормативных социальных выплат</t>
  </si>
  <si>
    <t>2211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</si>
  <si>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</si>
  <si>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</si>
  <si>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</si>
  <si>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</si>
  <si>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гранты, предоставляемые иным некоммерческим организациям (за исключением бюджетных и автономных учреждений)</t>
  </si>
  <si>
    <t>гранты, предоставляемые другим организациям и физическим лицам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</si>
  <si>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</si>
  <si>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</si>
  <si>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расходы на закупку товаров, работ, услуг, всего 6</t>
  </si>
  <si>
    <t>закупку товаров, работ, услуг в целях капитального ремонта муниципального имущества</t>
  </si>
  <si>
    <t>2660</t>
  </si>
  <si>
    <t>246</t>
  </si>
  <si>
    <t>закупку товаров, работ и услуг в целях создания, развития, эксплуатации и вывода из эксплуатации государственных информационных систем</t>
  </si>
  <si>
    <t>капитальные вложения в объекты муниципальной собственности, всего</t>
  </si>
  <si>
    <t>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</si>
  <si>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</t>
  </si>
  <si>
    <t>Выплаты, уменьшающие доход, всего 7</t>
  </si>
  <si>
    <t>100</t>
  </si>
  <si>
    <t>налог на прибыль 7</t>
  </si>
  <si>
    <t>налог на добавленную стоимость 7</t>
  </si>
  <si>
    <t>прочие налоги, уменьшающие доход 7</t>
  </si>
  <si>
    <t>Прочие выплаты, всего 8</t>
  </si>
  <si>
    <t>возврат в бюджет средств субсидии</t>
  </si>
  <si>
    <t>№ п/п</t>
  </si>
  <si>
    <t>в соответствии с Федеральным законом № 223-ФЗ</t>
  </si>
  <si>
    <t>в том числе:
в соответствии с Федеральным законом № 44-ФЗ</t>
  </si>
  <si>
    <t>Коды
строк</t>
  </si>
  <si>
    <t>за счет средств обязательного медицинского страхования, всего</t>
  </si>
  <si>
    <t>в том числе по году начала закупки:</t>
  </si>
  <si>
    <t>Итого по договорам, планируемым к заключению в соответствующем финансовом году в соответствии
с Федеральным законом № 223-ФЗ, по соответствующему году закупки</t>
  </si>
  <si>
    <t>1.1.</t>
  </si>
  <si>
    <t>1.2.</t>
  </si>
  <si>
    <t>1.3.</t>
  </si>
  <si>
    <t>1.3.1.</t>
  </si>
  <si>
    <t>1.3.2.</t>
  </si>
  <si>
    <t>1.4.</t>
  </si>
  <si>
    <t>1.4.1.</t>
  </si>
  <si>
    <t>1.4.1.1.</t>
  </si>
  <si>
    <t>1.4.1.2.</t>
  </si>
  <si>
    <t>1.4.2.</t>
  </si>
  <si>
    <t>1.4.2.1.</t>
  </si>
  <si>
    <t>1.4.2.2.</t>
  </si>
  <si>
    <t>1.4.3.</t>
  </si>
  <si>
    <t>1.4.4.</t>
  </si>
  <si>
    <t>1.4.4.1.</t>
  </si>
  <si>
    <t>1.4.4.2.</t>
  </si>
  <si>
    <t>1.4.5.</t>
  </si>
  <si>
    <t>1.4.5.1.</t>
  </si>
  <si>
    <t>1.4.5.2.</t>
  </si>
  <si>
    <t>2.</t>
  </si>
  <si>
    <t>3.</t>
  </si>
  <si>
    <t>Выплаты на закупку товаров, работ, услуг, всего 10</t>
  </si>
  <si>
    <t>4.1</t>
  </si>
  <si>
    <t>4.2</t>
  </si>
  <si>
    <t>на 2022 г.
(текущий
финансовый
год)</t>
  </si>
  <si>
    <t>на 2023 г.
(первый год
планового периода)</t>
  </si>
  <si>
    <t>на 2024 г.
(второй год
планового периода)</t>
  </si>
  <si>
    <t>Год начала закупки</t>
  </si>
  <si>
    <t>в том числе:
по контрактам (договорам), заключенным до начала текущего финансового года без применения норм Федерального закона от 05.05.2013 № 44-ФЗ "О контрактной системе в сфере закупок товаров, работ, услуг для обеспечения государственных и муниципальных нужд" 
(далее - Федеральный закон № 44-ФЗ)11</t>
  </si>
  <si>
    <t>по контрактам (договорам), планируемым к заключению в соответствующем финансовом году без применения норм Федерального закона № 44-ФЗ 11</t>
  </si>
  <si>
    <t>по контрактам (договорам), заключенным до начала текущего финансового года с учетом требований Федерального закона № 44-ФЗ 12</t>
  </si>
  <si>
    <t>26310.1</t>
  </si>
  <si>
    <t>26310.2</t>
  </si>
  <si>
    <t>по контрактам (договорам), планируемым к заключению в соответствующем финансовом году с учетом требований Федерального закона № 44-ФЗ 12</t>
  </si>
  <si>
    <t>в том числе:
за счет субсидий, предоставляемых на финансовое обеспечение выполнения муниципального задания</t>
  </si>
  <si>
    <t>в соответствии с Федеральным законом № 223-ФЗ 13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</si>
  <si>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</si>
  <si>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26421.1</t>
  </si>
  <si>
    <t>за счет субсидий, предоставляемых на осуществление капитальных вложений 14</t>
  </si>
  <si>
    <t>26430.1</t>
  </si>
  <si>
    <t>26430.2</t>
  </si>
  <si>
    <t>за счет прочих источников финансового обеспечения</t>
  </si>
  <si>
    <t>26451.1</t>
  </si>
  <si>
    <t>26451.2</t>
  </si>
  <si>
    <t>Итого по контрактам, планируемым к заключению в соответствующем финансовом году в соответствии 
с Федеральным законом № 44-ФЗ, по соответствующему году закупки 15</t>
  </si>
  <si>
    <t>УТВЕРЖДАЮ</t>
  </si>
  <si>
    <t>(наименование органа - учредителя (учреждения)</t>
  </si>
  <si>
    <t>(подпись)</t>
  </si>
  <si>
    <t>(расшифровка подписи)</t>
  </si>
  <si>
    <t>Коды</t>
  </si>
  <si>
    <t>Дата</t>
  </si>
  <si>
    <t>по Сводному реестру</t>
  </si>
  <si>
    <t>ИНН</t>
  </si>
  <si>
    <t>КПП</t>
  </si>
  <si>
    <t>глава по БК</t>
  </si>
  <si>
    <t>по ОКЕИ</t>
  </si>
  <si>
    <t>383</t>
  </si>
  <si>
    <t>(наименование должности руководителя)</t>
  </si>
  <si>
    <t>Раздел 1. Поступления и выплаты</t>
  </si>
  <si>
    <t>Раздел 2. Сведения по выплатам на закупки товаров, работ, услуг 9</t>
  </si>
  <si>
    <t>ПЛАН</t>
  </si>
  <si>
    <t>финансово-хозяйственной деятельности на 2022 год</t>
  </si>
  <si>
    <t>и плановый период 2023 и 2024 годов</t>
  </si>
  <si>
    <t xml:space="preserve">                                  функции и полномочия учредителя</t>
  </si>
  <si>
    <t xml:space="preserve">                                  Орган, осуществляющий</t>
  </si>
  <si>
    <t xml:space="preserve">                                   Учреждение</t>
  </si>
  <si>
    <t xml:space="preserve">                                   Единица измерения: рублей</t>
  </si>
  <si>
    <t>прочие поступления, всего 5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</si>
  <si>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</si>
  <si>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</si>
  <si>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</si>
  <si>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</si>
  <si>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(телефон)</t>
  </si>
  <si>
    <r>
      <t xml:space="preserve">Обоснования (расчеты) плановых показателей по поступлениям доходов от оказания услуг, выполнения работ, компенсации затрат учреждения </t>
    </r>
    <r>
      <rPr>
        <b/>
        <vertAlign val="superscript"/>
        <sz val="10"/>
        <rFont val="Times New Roman"/>
        <family val="1"/>
        <charset val="204"/>
      </rPr>
      <t>3</t>
    </r>
  </si>
  <si>
    <t>на 20</t>
  </si>
  <si>
    <t>год и на плановый период 20</t>
  </si>
  <si>
    <t>и 20</t>
  </si>
  <si>
    <t xml:space="preserve"> годов</t>
  </si>
  <si>
    <t>КОДЫ</t>
  </si>
  <si>
    <t>от "</t>
  </si>
  <si>
    <t>"</t>
  </si>
  <si>
    <t xml:space="preserve"> г.</t>
  </si>
  <si>
    <t>по Сводному 
реестру</t>
  </si>
  <si>
    <t>Учреждение</t>
  </si>
  <si>
    <t>Вид документа</t>
  </si>
  <si>
    <r>
      <t>(первичный - "0", уточненный - "1", "2", "3", "…")</t>
    </r>
    <r>
      <rPr>
        <vertAlign val="superscript"/>
        <sz val="8"/>
        <rFont val="Times New Roman"/>
        <family val="1"/>
        <charset val="204"/>
      </rPr>
      <t>2</t>
    </r>
  </si>
  <si>
    <t>Единица измерения:</t>
  </si>
  <si>
    <t>руб.</t>
  </si>
  <si>
    <t>1. Расчет объема поступлений доходов от оказания платных услуг (работ), компенсаций затрат учреждений</t>
  </si>
  <si>
    <t>Код строки</t>
  </si>
  <si>
    <t xml:space="preserve"> год</t>
  </si>
  <si>
    <t>(на текущий 
финансовый год)</t>
  </si>
  <si>
    <t>(на первый год
планового периода)</t>
  </si>
  <si>
    <t>(на второй год 
планового периода)</t>
  </si>
  <si>
    <t>1</t>
  </si>
  <si>
    <t>Дебиторская задолженность на начало года</t>
  </si>
  <si>
    <t>0100</t>
  </si>
  <si>
    <t>Кредиторская задолженность на начало года</t>
  </si>
  <si>
    <t>0200</t>
  </si>
  <si>
    <t>Доходы от оказания услуг, выполнения работ, компенсации затрат
учреждения</t>
  </si>
  <si>
    <t>0300</t>
  </si>
  <si>
    <t>Дебиторская задолженность на конец года</t>
  </si>
  <si>
    <t>0400</t>
  </si>
  <si>
    <t>Кредиторская задолженность на конец года</t>
  </si>
  <si>
    <t>0500</t>
  </si>
  <si>
    <t>Итого планируемых поступлений доходов от оказания услуг, компенсации затрат учреждения
(стр. 0300 + стр. 0100 - стр. 0200 - стр. 0400 + стр. 0500)</t>
  </si>
  <si>
    <t>9000</t>
  </si>
  <si>
    <r>
      <t>3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Формируется по статье 130 "Доходы от оказания платных услуг (работ), компенсаций затрат" аналитической группы подвида доходов бюджетов.</t>
    </r>
  </si>
  <si>
    <t>2. Расчет доходов от оказания услуг, выполнения работ, компенсации затрат учреждения в части приносящей доход деятельности</t>
  </si>
  <si>
    <t>Субсидии на финансовое обеспечение выполнения государственного задания 
за счет средств федерального бюджета</t>
  </si>
  <si>
    <t>Субсидии на финансовое обеспечение выполнения государственного задания 
за счет средств бюджета Федерального фонда обязательного медицинского страхования</t>
  </si>
  <si>
    <t>Доходы от приносящей доход деятельности, компенсаций затрат 
всего</t>
  </si>
  <si>
    <t>в том числе:
доход в виде платы за оказание услуг (выполнение работ) в рамках установленного государственного задания</t>
  </si>
  <si>
    <t>0310</t>
  </si>
  <si>
    <t>0320</t>
  </si>
  <si>
    <t>доход от платы за пользование служебными жилыми помещениями 
и общежитиями, включающей в себя плату за пользование и плату 
за содержание жилого помещения</t>
  </si>
  <si>
    <t>0330</t>
  </si>
  <si>
    <t>доход от оказания услуг в рамках обязательного медицинского 
страхования</t>
  </si>
  <si>
    <t>0340</t>
  </si>
  <si>
    <t>доход от оказания медицинских услуг, предоставляемых женщинам 
в период беременности, женщинам и новорожденным в период родов 
и в послеродовой период</t>
  </si>
  <si>
    <t>0350</t>
  </si>
  <si>
    <t>возмещение расходов по решению судов (возмещения судебных 
издержек)</t>
  </si>
  <si>
    <t>0360</t>
  </si>
  <si>
    <t>прочие поступления от компенсации затрат бюджетных и автономных учреждений</t>
  </si>
  <si>
    <t>0370</t>
  </si>
  <si>
    <t>возмещение расходов, понесенных в связи с эксплуатацией имущества, находящегося в оперативном управлении бюджетных и автономных учреждений</t>
  </si>
  <si>
    <t>0380</t>
  </si>
  <si>
    <t>плата за предоставление информации из государственных источников (реестров)</t>
  </si>
  <si>
    <t>0390</t>
  </si>
  <si>
    <t>прочие доходы от оказания услуг, выполнения работ, компенсации затрат учреждения</t>
  </si>
  <si>
    <t xml:space="preserve">Итого </t>
  </si>
  <si>
    <t>2.1. Расчет доходов от приносящей доход деятельности</t>
  </si>
  <si>
    <t>2.1.1. Расчет доходов в виде платы за оказание услуг (выполнение работ) в рамках установленного государственного задания</t>
  </si>
  <si>
    <t>Наименование услуги (работы)</t>
  </si>
  <si>
    <t>Плата (тариф) за единицу услуги
(работы)</t>
  </si>
  <si>
    <t>Планируемый объем оказания услуг
(выполнения работ)</t>
  </si>
  <si>
    <t>Сумма планируемых поступлений</t>
  </si>
  <si>
    <r>
      <t xml:space="preserve"> </t>
    </r>
    <r>
      <rPr>
        <sz val="10"/>
        <rFont val="Times New Roman"/>
        <family val="1"/>
        <charset val="204"/>
      </rPr>
      <t>год</t>
    </r>
  </si>
  <si>
    <t>(на текущий финансовый год)</t>
  </si>
  <si>
    <t>(на первый 
год 
планового периода)</t>
  </si>
  <si>
    <t>(на второй 
год 
планового периода)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</si>
  <si>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</si>
  <si>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</si>
  <si>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</si>
  <si>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</si>
  <si>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</si>
  <si>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</si>
  <si>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</si>
  <si>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</si>
  <si>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</si>
  <si>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2.1.2. Расчет доходов от оказания услуг, выполнения работ, реализации готовой продукции сверх установленного государственного задания</t>
  </si>
  <si>
    <t xml:space="preserve">2.1.3. Расчет доходов от платы за пользование служебными жилыми помещениями и общежитиями, включающей в себя плату за пользование и плату </t>
  </si>
  <si>
    <t>за содержание жилого помещения</t>
  </si>
  <si>
    <t>Наименование объекта</t>
  </si>
  <si>
    <t>Плата (тариф) за единицу (объект)</t>
  </si>
  <si>
    <t>Планируемый объем объектов,
предоставляемых в пользование</t>
  </si>
  <si>
    <t>Поступления от платы за пользование жилыми помещениями 
и общежитиями, всего</t>
  </si>
  <si>
    <t>0101</t>
  </si>
  <si>
    <t>жилых помещений и общежитий,
всего</t>
  </si>
  <si>
    <t>0201</t>
  </si>
  <si>
    <t>2.1.4. Расчет доходов от оказания услуг в рамках обязательного медицинского страхования</t>
  </si>
  <si>
    <t>2.1.5. Расчет доходов от оказания медицинских услуг, предоставляемых женщинам в период беременности, женщинам и новорожденным в период родов</t>
  </si>
  <si>
    <t>и в послеродовой период</t>
  </si>
  <si>
    <t>2.1.6. Расчет поступлений от возмещения расходов по решению судов (возмещения судебных издержек)</t>
  </si>
  <si>
    <t>2.1.7. Расчет прочих поступлений от компенсации затрат бюджетных и автономных учреждений</t>
  </si>
  <si>
    <t>2.1.8. Расчет возмещения расходов, понесенных в связи с эксплуатацией имущества, находящегося в оперативном управлении бюджетных и автономных</t>
  </si>
  <si>
    <t>учреждений</t>
  </si>
  <si>
    <t>Поступления в порядке возмещения расходов, понесенных в связи 
с эксплуатацией имущества, 
находящегося в оперативном 
управлении бюджетных 
и автономных учреждений, всего</t>
  </si>
  <si>
    <t>2.1.9. Расчет платы за предоставление информации из государственных источников (реестров)</t>
  </si>
  <si>
    <t>Плата за предоставление информации
из государственных источников
(реестров), всего</t>
  </si>
  <si>
    <t>2.1.10. Расчет прочих доходов от оказания услуг, выполнения работ, компенсации затрат учреждения</t>
  </si>
  <si>
    <t>Прочие доходы от оказания услуг, выполнения работ, компенсации затрат
учреждения, всего</t>
  </si>
  <si>
    <t>Уникальный код 
10.2</t>
  </si>
  <si>
    <t>51003</t>
  </si>
  <si>
    <t>ЛС 23</t>
  </si>
  <si>
    <t>добровольные пожертвования</t>
  </si>
  <si>
    <t>1430</t>
  </si>
  <si>
    <t>1211</t>
  </si>
  <si>
    <t>1212</t>
  </si>
  <si>
    <t>51005</t>
  </si>
  <si>
    <t>51008</t>
  </si>
  <si>
    <t>0100180050</t>
  </si>
  <si>
    <t>01001</t>
  </si>
  <si>
    <t>211.0</t>
  </si>
  <si>
    <t>266.0</t>
  </si>
  <si>
    <t>социальные пособия и компенсации персоналу в денежной форме</t>
  </si>
  <si>
    <t>2111</t>
  </si>
  <si>
    <t>2121</t>
  </si>
  <si>
    <t>субсидии муниципальным бюджетным учреждениям на осуществление расходов. связанных с компенсацией расходов на оплату стоимости проезда и провоза багажа к месту использования отпуска и обратно</t>
  </si>
  <si>
    <t>02009</t>
  </si>
  <si>
    <t>214.1</t>
  </si>
  <si>
    <t>226.2</t>
  </si>
  <si>
    <t>02015</t>
  </si>
  <si>
    <t>0100580150</t>
  </si>
  <si>
    <t>9990080150</t>
  </si>
  <si>
    <t>2122</t>
  </si>
  <si>
    <t>213.0</t>
  </si>
  <si>
    <t>2212</t>
  </si>
  <si>
    <t>323</t>
  </si>
  <si>
    <t>приобретение товаров, работ, услуг в пользу граждан в целях их социального обеспечения</t>
  </si>
  <si>
    <t>1616</t>
  </si>
  <si>
    <t>1618</t>
  </si>
  <si>
    <t>010110П230</t>
  </si>
  <si>
    <t>262.0</t>
  </si>
  <si>
    <t>010110П250</t>
  </si>
  <si>
    <t>263.0</t>
  </si>
  <si>
    <t>999000П250</t>
  </si>
  <si>
    <t>999000П230</t>
  </si>
  <si>
    <t xml:space="preserve">налог на имущество организаций </t>
  </si>
  <si>
    <t>земельный налог</t>
  </si>
  <si>
    <t>2321</t>
  </si>
  <si>
    <t>2311</t>
  </si>
  <si>
    <t>2312</t>
  </si>
  <si>
    <t>291.1</t>
  </si>
  <si>
    <t>291.2</t>
  </si>
  <si>
    <t>налоги, пошлины и сборы</t>
  </si>
  <si>
    <t>221.0</t>
  </si>
  <si>
    <t>0000000000</t>
  </si>
  <si>
    <t>222.0</t>
  </si>
  <si>
    <t>223.0</t>
  </si>
  <si>
    <t>225.0</t>
  </si>
  <si>
    <t>225.1</t>
  </si>
  <si>
    <t>225.2</t>
  </si>
  <si>
    <t>225.3</t>
  </si>
  <si>
    <t>0100680690</t>
  </si>
  <si>
    <t>9990080690</t>
  </si>
  <si>
    <t>225.4</t>
  </si>
  <si>
    <t>226.0</t>
  </si>
  <si>
    <t>0100680230</t>
  </si>
  <si>
    <t>9990080230</t>
  </si>
  <si>
    <t>226.1</t>
  </si>
  <si>
    <t>310.0</t>
  </si>
  <si>
    <t>341.0</t>
  </si>
  <si>
    <t>342.0</t>
  </si>
  <si>
    <t>344.0</t>
  </si>
  <si>
    <t>346.0</t>
  </si>
  <si>
    <t>345.0</t>
  </si>
  <si>
    <t>349.0</t>
  </si>
  <si>
    <t>291.0</t>
  </si>
  <si>
    <t>02005</t>
  </si>
  <si>
    <t>2661</t>
  </si>
  <si>
    <t xml:space="preserve">услуги связи </t>
  </si>
  <si>
    <t>транспортные услуги</t>
  </si>
  <si>
    <t>коммунальные услуги</t>
  </si>
  <si>
    <t xml:space="preserve">работы услуги по содержанию имущества </t>
  </si>
  <si>
    <t>текущий ремонт имущества</t>
  </si>
  <si>
    <t>дезинфекция, дезинсекция, дератизация</t>
  </si>
  <si>
    <t xml:space="preserve">противопожарные мероприятия </t>
  </si>
  <si>
    <t>заправка катриджа</t>
  </si>
  <si>
    <t xml:space="preserve">прочие работы, услуги </t>
  </si>
  <si>
    <t>медицинские услуги (в том числе, диспансеризация, медицинский осмотр и освидетельствование работников (включая предрейсовые осмотры водителей), состоявших в штате учреждения, проведение медицинских анализов</t>
  </si>
  <si>
    <t>увеличение стоимости основных средств</t>
  </si>
  <si>
    <t>увеличение стоимости продуктов питания</t>
  </si>
  <si>
    <t>приобритение строительных материалов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</si>
  <si>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</si>
  <si>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</si>
  <si>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02024</t>
  </si>
  <si>
    <t>в том числе по году начала закупки: 2022</t>
  </si>
  <si>
    <t>в том числе по году начала закупки: 2023</t>
  </si>
  <si>
    <t>в том числе по году начала закупки: 2024</t>
  </si>
  <si>
    <t>Код по бюджетной классификации РФ 
10.1
(целевая статья)</t>
  </si>
  <si>
    <t>из них 10.1: (целевая статья)</t>
  </si>
  <si>
    <t>из них 10.2: (уникальный код)</t>
  </si>
  <si>
    <t>26451.3</t>
  </si>
  <si>
    <t>Услуги связи</t>
  </si>
  <si>
    <t>Транспортные услуги</t>
  </si>
  <si>
    <t>Работы и услуги по содержанию имущества</t>
  </si>
  <si>
    <t>Прочие работы, услуги</t>
  </si>
  <si>
    <t>Увеличение стоимости материальных запасов</t>
  </si>
  <si>
    <t>Увеличение стоимости основных средств</t>
  </si>
  <si>
    <t>Увеличение стоимости продуктов питания</t>
  </si>
  <si>
    <t>Коммунальные услуги</t>
  </si>
  <si>
    <t>Коммунальные услуги (тепло, свет)</t>
  </si>
  <si>
    <t>Текущий ремонт имущества</t>
  </si>
  <si>
    <t>контроль</t>
  </si>
  <si>
    <t>предупредительные меры</t>
  </si>
  <si>
    <t>51001</t>
  </si>
  <si>
    <t>51004</t>
  </si>
  <si>
    <t>51006</t>
  </si>
  <si>
    <t>51007</t>
  </si>
  <si>
    <t>предпринимательская деятельность</t>
  </si>
  <si>
    <t>реализация путевок в оздоровительные лагеря с дневным пребыванием</t>
  </si>
  <si>
    <t>родительская плата</t>
  </si>
  <si>
    <t>платное питание школьников</t>
  </si>
  <si>
    <t>питание и материальные расходы интерната</t>
  </si>
  <si>
    <t>предупредительные меры (возврат с ФСС)</t>
  </si>
  <si>
    <t>1213</t>
  </si>
  <si>
    <t>1214</t>
  </si>
  <si>
    <t>1215</t>
  </si>
  <si>
    <t>1216</t>
  </si>
  <si>
    <t>0100280070</t>
  </si>
  <si>
    <t>9990080070</t>
  </si>
  <si>
    <t>0100280620</t>
  </si>
  <si>
    <t>9990080620</t>
  </si>
  <si>
    <t>0100480650</t>
  </si>
  <si>
    <t>9990080650</t>
  </si>
  <si>
    <t>010020П380</t>
  </si>
  <si>
    <t>999000П380</t>
  </si>
  <si>
    <t>01002R303М</t>
  </si>
  <si>
    <t>99900R303М</t>
  </si>
  <si>
    <t>211.1</t>
  </si>
  <si>
    <t>010020П410</t>
  </si>
  <si>
    <t>266.1</t>
  </si>
  <si>
    <t>01003</t>
  </si>
  <si>
    <t>02014</t>
  </si>
  <si>
    <t>1608</t>
  </si>
  <si>
    <t>1609</t>
  </si>
  <si>
    <t>21-53030-00000-00000</t>
  </si>
  <si>
    <t>1620</t>
  </si>
  <si>
    <t>212.1</t>
  </si>
  <si>
    <t>0100280220</t>
  </si>
  <si>
    <t>9990080220</t>
  </si>
  <si>
    <t>0100880570</t>
  </si>
  <si>
    <t>возмещение персоналу дополнительных расходов, связанных с проживанием вне места постоянного жительства в служебных командировках (суточные)</t>
  </si>
  <si>
    <t>возмещение работникам (сотрудникам), расходов связанных с проживания вне места постоянного места жительства в служебных командировках (проезд, проживание)</t>
  </si>
  <si>
    <t>213.1</t>
  </si>
  <si>
    <t>295.0</t>
  </si>
  <si>
    <t>другие экономические санкции</t>
  </si>
  <si>
    <t>2331</t>
  </si>
  <si>
    <t>9990080010</t>
  </si>
  <si>
    <t>0100280240</t>
  </si>
  <si>
    <t>9990080240</t>
  </si>
  <si>
    <t>0100680680</t>
  </si>
  <si>
    <t>9990080680</t>
  </si>
  <si>
    <t>0100680700</t>
  </si>
  <si>
    <t>310.2</t>
  </si>
  <si>
    <t>0100480630</t>
  </si>
  <si>
    <t>9990080630</t>
  </si>
  <si>
    <t>0100780360</t>
  </si>
  <si>
    <t>9990080360</t>
  </si>
  <si>
    <t>01007L304М</t>
  </si>
  <si>
    <t>99900L304М</t>
  </si>
  <si>
    <t>01007SC430</t>
  </si>
  <si>
    <t>99900SC430</t>
  </si>
  <si>
    <t>0100780720</t>
  </si>
  <si>
    <t>9990080720</t>
  </si>
  <si>
    <t>0100480640</t>
  </si>
  <si>
    <t>0100780520</t>
  </si>
  <si>
    <t>9990080520</t>
  </si>
  <si>
    <t>02007</t>
  </si>
  <si>
    <t>02013</t>
  </si>
  <si>
    <t>21-53040-00000-00002</t>
  </si>
  <si>
    <t>1603</t>
  </si>
  <si>
    <t>приобретение учебников</t>
  </si>
  <si>
    <t>увеличение стоимости лекарственных препаратов и материалов, применяемых в медицинских целях</t>
  </si>
  <si>
    <t>увеличение стоимости мягкого инвентаря</t>
  </si>
  <si>
    <t>транспортные услуги (Резервный фонд администрации муниципального района)</t>
  </si>
  <si>
    <t>дезинфекция, дезинсекция, дератизация (Резервный фонд администрации муниципального района)</t>
  </si>
  <si>
    <t>увеличение стоимости прочих оборотных запасов (материалов)(Резервный фонд администрации муниципального района)</t>
  </si>
  <si>
    <t>противопожарные мероприятия (Мероприятия по обеспечению противопожарной безопасности образовательных учреждений)</t>
  </si>
  <si>
    <t>прочие работы, услуги (Совершенствование системы непрерывного педагогического образования по подготовке, переподготовке и повышению квалификации педагогических кадров)</t>
  </si>
  <si>
    <t>увеличение стоимости основных средств (Обеспечение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</si>
  <si>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приобретение учебников (Обеспечение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</si>
  <si>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увеличение стоимости основных средств (Финансовое обеспечение повышения эффективности и качества услуг, оказываемых муниципальными общеобразовательными учреждениями)</t>
  </si>
  <si>
    <t>увеличение стоимости продуктов питания (Обеспечение бесплатным двухразовым питанием учащихся с ограниченными возможностями здоровья, обучающихся в муниципальных образовательных учреждениях)</t>
  </si>
  <si>
    <t>увеличение стоимости продуктов питания (Финансовое обеспечение мероприятий по организации бесплатного горячего питания обучающихся, получающих начальное общее образование в муниципальных образовательных организациях)</t>
  </si>
  <si>
    <t>увеличение стоимости продуктов питания (Обеспечение мероприятий по организации питания обучающихся муниципальных общеобразовательных организаций)</t>
  </si>
  <si>
    <t>увеличение стоимости прочих оборотных запасов (материалов) (Обеспечение бесплатным питанием детей из многодетных и малоимущих семей)</t>
  </si>
  <si>
    <t>9990080640</t>
  </si>
  <si>
    <t>02002</t>
  </si>
  <si>
    <t>0700480760</t>
  </si>
  <si>
    <t>296.0</t>
  </si>
  <si>
    <t>9990080210</t>
  </si>
  <si>
    <t>0100580210</t>
  </si>
  <si>
    <t>291.3</t>
  </si>
  <si>
    <t>343.0</t>
  </si>
  <si>
    <t>ГСМ</t>
  </si>
  <si>
    <t>страхование</t>
  </si>
  <si>
    <t>227.0</t>
  </si>
  <si>
    <t>Страхование</t>
  </si>
  <si>
    <t>увеличение стоимости основных средств (Обеспечение соответствия пищеблоков общеобразовательных организаций действующим санитарным нормам и правилам)</t>
  </si>
  <si>
    <t>Управление образования администрации Комсомольского муниципального района Хабаровского края</t>
  </si>
  <si>
    <t>Директор</t>
  </si>
  <si>
    <t>005</t>
  </si>
  <si>
    <t>271201001</t>
  </si>
  <si>
    <t>МБОУ СОШ Нижнетамбовского сельского поселения</t>
  </si>
  <si>
    <t>Т.С.Носова</t>
  </si>
  <si>
    <t>Муниципальное бюджетное общеобразовательное учреждение средняя общеобразовательная школа имени Героя Советского Союза Кретова Александра Федоровича Нижнетамбовского сельского поселения Комсомольского муниципального района Хабаровского края</t>
  </si>
  <si>
    <t>2712010965</t>
  </si>
  <si>
    <t>01002</t>
  </si>
  <si>
    <t>224.0</t>
  </si>
  <si>
    <t>0100680670</t>
  </si>
  <si>
    <t>Кузнецова М.А.</t>
  </si>
  <si>
    <t>Главный бухгалтер</t>
  </si>
  <si>
    <t>Арендные платежи</t>
  </si>
  <si>
    <t>Мероприятия по обеспечению технической безопасности образоватеьных учреждений (текущий ремонт) ремонт туалетов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</si>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</sst>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7.5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color indexed="9"/>
      <name val="Times New Roman"/>
      <family val="1"/>
      <charset val="204"/>
    </font>
    <font>
      <sz val="3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8"/>
      <color rgb="FFFF000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8"/>
      <color rgb="FF002060"/>
      <name val="Times New Roman"/>
      <family val="1"/>
      <charset val="204"/>
    </font>
    <font>
      <b/>
      <sz val="9"/>
      <color rgb="FF00B050"/>
      <name val="Times New Roman"/>
      <family val="1"/>
      <charset val="204"/>
    </font>
    <font>
      <b/>
      <sz val="9"/>
      <color rgb="FFFFFF00"/>
      <name val="Times New Roman"/>
      <family val="1"/>
      <charset val="204"/>
    </font>
    <font>
      <sz val="10"/>
      <color rgb="FFFFFF00"/>
      <name val="Times New Roman"/>
      <family val="1"/>
      <charset val="204"/>
    </font>
    <font>
      <sz val="8"/>
      <color rgb="FFFFFF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E5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D5"/>
        <bgColor indexed="64"/>
      </patternFill>
    </fill>
    <fill>
      <patternFill patternType="solid">
        <fgColor rgb="FFFDFFF7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9" fillId="0" borderId="0"/>
    <xf numFmtId="0" fontId="19" fillId="0" borderId="0"/>
    <xf numFmtId="0" fontId="19" fillId="0" borderId="0"/>
  </cellStyleXfs>
  <cellXfs count="377">
    <xf numFmtId="0" fontId="0" fillId="0" borderId="0" xfId="0"/>
    <xf numFmtId="49" fontId="1" fillId="0" borderId="2" xfId="0" applyNumberFormat="1" applyFont="1" applyBorder="1" applyAlignment="1"/>
    <xf numFmtId="0" fontId="4" fillId="0" borderId="0" xfId="0" applyFont="1"/>
    <xf numFmtId="0" fontId="6" fillId="0" borderId="0" xfId="0" applyFont="1"/>
    <xf numFmtId="0" fontId="6" fillId="2" borderId="2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10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0" fontId="7" fillId="0" borderId="0" xfId="0" applyFont="1"/>
    <xf numFmtId="0" fontId="6" fillId="0" borderId="0" xfId="0" applyFont="1" applyAlignment="1">
      <alignment horizontal="right"/>
    </xf>
    <xf numFmtId="164" fontId="7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164" fontId="7" fillId="0" borderId="0" xfId="0" applyNumberFormat="1" applyFont="1" applyAlignment="1">
      <alignment horizontal="right"/>
    </xf>
    <xf numFmtId="0" fontId="6" fillId="0" borderId="0" xfId="0" applyFont="1" applyBorder="1"/>
    <xf numFmtId="0" fontId="5" fillId="2" borderId="2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/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0" fontId="16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center" vertical="top"/>
    </xf>
    <xf numFmtId="0" fontId="20" fillId="0" borderId="0" xfId="0" applyFont="1"/>
    <xf numFmtId="0" fontId="20" fillId="0" borderId="0" xfId="0" applyNumberFormat="1" applyFont="1" applyAlignment="1">
      <alignment horizontal="center" vertical="top"/>
    </xf>
    <xf numFmtId="0" fontId="20" fillId="0" borderId="0" xfId="0" applyFont="1" applyAlignment="1"/>
    <xf numFmtId="0" fontId="18" fillId="0" borderId="0" xfId="0" applyNumberFormat="1" applyFont="1" applyFill="1" applyBorder="1" applyAlignment="1">
      <alignment horizontal="left"/>
    </xf>
    <xf numFmtId="0" fontId="20" fillId="0" borderId="0" xfId="0" applyFont="1" applyAlignment="1">
      <alignment vertical="center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right" vertical="center"/>
    </xf>
    <xf numFmtId="49" fontId="1" fillId="0" borderId="0" xfId="3" applyNumberFormat="1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center" vertical="center"/>
    </xf>
    <xf numFmtId="0" fontId="1" fillId="0" borderId="0" xfId="1" applyNumberFormat="1" applyFont="1" applyFill="1" applyBorder="1" applyAlignment="1">
      <alignment horizontal="left" wrapText="1"/>
    </xf>
    <xf numFmtId="0" fontId="1" fillId="0" borderId="0" xfId="1" applyNumberFormat="1" applyFont="1" applyFill="1" applyBorder="1" applyAlignment="1">
      <alignment horizontal="left"/>
    </xf>
    <xf numFmtId="49" fontId="1" fillId="0" borderId="0" xfId="1" applyNumberFormat="1" applyFont="1" applyFill="1" applyBorder="1" applyAlignment="1">
      <alignment horizontal="center"/>
    </xf>
    <xf numFmtId="0" fontId="1" fillId="0" borderId="0" xfId="1" applyNumberFormat="1" applyFont="1" applyFill="1" applyBorder="1" applyAlignment="1">
      <alignment horizontal="center"/>
    </xf>
    <xf numFmtId="0" fontId="2" fillId="5" borderId="2" xfId="0" applyNumberFormat="1" applyFont="1" applyFill="1" applyBorder="1" applyAlignment="1">
      <alignment horizontal="center" wrapText="1"/>
    </xf>
    <xf numFmtId="49" fontId="2" fillId="5" borderId="2" xfId="0" applyNumberFormat="1" applyFont="1" applyFill="1" applyBorder="1" applyAlignment="1">
      <alignment horizontal="center" wrapText="1"/>
    </xf>
    <xf numFmtId="4" fontId="2" fillId="5" borderId="2" xfId="0" applyNumberFormat="1" applyFont="1" applyFill="1" applyBorder="1" applyAlignment="1">
      <alignment horizontal="right" wrapText="1"/>
    </xf>
    <xf numFmtId="49" fontId="1" fillId="0" borderId="2" xfId="0" applyNumberFormat="1" applyFont="1" applyBorder="1" applyAlignment="1">
      <alignment wrapText="1"/>
    </xf>
    <xf numFmtId="4" fontId="1" fillId="0" borderId="2" xfId="0" applyNumberFormat="1" applyFont="1" applyBorder="1" applyAlignment="1">
      <alignment wrapText="1"/>
    </xf>
    <xf numFmtId="4" fontId="2" fillId="0" borderId="2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wrapText="1"/>
    </xf>
    <xf numFmtId="4" fontId="2" fillId="3" borderId="2" xfId="0" applyNumberFormat="1" applyFont="1" applyFill="1" applyBorder="1" applyAlignment="1">
      <alignment horizontal="right" wrapText="1"/>
    </xf>
    <xf numFmtId="49" fontId="7" fillId="0" borderId="2" xfId="0" applyNumberFormat="1" applyFont="1" applyBorder="1" applyAlignment="1">
      <alignment horizontal="center" wrapText="1"/>
    </xf>
    <xf numFmtId="49" fontId="23" fillId="0" borderId="2" xfId="0" applyNumberFormat="1" applyFont="1" applyBorder="1" applyAlignment="1">
      <alignment horizontal="center" wrapText="1"/>
    </xf>
    <xf numFmtId="49" fontId="25" fillId="0" borderId="2" xfId="0" applyNumberFormat="1" applyFont="1" applyFill="1" applyBorder="1" applyAlignment="1">
      <alignment horizontal="center" wrapText="1"/>
    </xf>
    <xf numFmtId="4" fontId="6" fillId="0" borderId="2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center" wrapText="1"/>
    </xf>
    <xf numFmtId="0" fontId="1" fillId="0" borderId="2" xfId="0" applyNumberFormat="1" applyFont="1" applyBorder="1" applyAlignment="1">
      <alignment horizontal="left" wrapText="1"/>
    </xf>
    <xf numFmtId="0" fontId="6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left" wrapText="1"/>
    </xf>
    <xf numFmtId="0" fontId="6" fillId="0" borderId="2" xfId="0" applyFont="1" applyBorder="1"/>
    <xf numFmtId="0" fontId="7" fillId="0" borderId="2" xfId="0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horizontal="right"/>
    </xf>
    <xf numFmtId="49" fontId="1" fillId="0" borderId="2" xfId="0" applyNumberFormat="1" applyFont="1" applyFill="1" applyBorder="1" applyAlignment="1">
      <alignment horizontal="center" vertical="center"/>
    </xf>
    <xf numFmtId="49" fontId="28" fillId="0" borderId="2" xfId="0" applyNumberFormat="1" applyFont="1" applyBorder="1" applyAlignment="1">
      <alignment horizontal="center" wrapText="1"/>
    </xf>
    <xf numFmtId="49" fontId="29" fillId="0" borderId="2" xfId="0" applyNumberFormat="1" applyFont="1" applyBorder="1" applyAlignment="1">
      <alignment horizontal="center" wrapText="1"/>
    </xf>
    <xf numFmtId="49" fontId="28" fillId="0" borderId="1" xfId="0" applyNumberFormat="1" applyFont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center" wrapText="1"/>
    </xf>
    <xf numFmtId="49" fontId="30" fillId="0" borderId="2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0" fontId="1" fillId="0" borderId="2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right" wrapText="1"/>
    </xf>
    <xf numFmtId="4" fontId="2" fillId="0" borderId="2" xfId="0" applyNumberFormat="1" applyFont="1" applyBorder="1" applyAlignment="1">
      <alignment horizontal="right" wrapText="1"/>
    </xf>
    <xf numFmtId="0" fontId="2" fillId="0" borderId="2" xfId="0" applyNumberFormat="1" applyFont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 wrapText="1"/>
    </xf>
    <xf numFmtId="49" fontId="1" fillId="5" borderId="2" xfId="0" applyNumberFormat="1" applyFont="1" applyFill="1" applyBorder="1" applyAlignment="1">
      <alignment horizontal="center"/>
    </xf>
    <xf numFmtId="49" fontId="24" fillId="0" borderId="2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7" fillId="4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8" fillId="0" borderId="4" xfId="0" applyNumberFormat="1" applyFont="1" applyFill="1" applyBorder="1" applyAlignment="1">
      <alignment horizontal="left"/>
    </xf>
    <xf numFmtId="0" fontId="9" fillId="0" borderId="3" xfId="0" applyNumberFormat="1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6" fillId="0" borderId="2" xfId="0" applyNumberFormat="1" applyFont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right" wrapText="1"/>
    </xf>
    <xf numFmtId="0" fontId="1" fillId="0" borderId="2" xfId="0" applyNumberFormat="1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right" wrapText="1"/>
    </xf>
    <xf numFmtId="49" fontId="1" fillId="0" borderId="2" xfId="0" applyNumberFormat="1" applyFont="1" applyFill="1" applyBorder="1" applyAlignment="1">
      <alignment horizontal="center" wrapText="1"/>
    </xf>
    <xf numFmtId="49" fontId="31" fillId="0" borderId="2" xfId="0" applyNumberFormat="1" applyFont="1" applyBorder="1" applyAlignment="1">
      <alignment horizontal="center" wrapText="1"/>
    </xf>
    <xf numFmtId="49" fontId="32" fillId="0" borderId="2" xfId="0" applyNumberFormat="1" applyFont="1" applyBorder="1" applyAlignment="1">
      <alignment horizontal="center" wrapText="1"/>
    </xf>
    <xf numFmtId="49" fontId="33" fillId="0" borderId="2" xfId="0" applyNumberFormat="1" applyFont="1" applyBorder="1" applyAlignment="1">
      <alignment horizontal="center" wrapText="1"/>
    </xf>
    <xf numFmtId="0" fontId="1" fillId="0" borderId="20" xfId="0" applyFont="1" applyBorder="1" applyAlignment="1">
      <alignment wrapText="1"/>
    </xf>
    <xf numFmtId="0" fontId="6" fillId="0" borderId="1" xfId="0" applyFont="1" applyBorder="1"/>
    <xf numFmtId="4" fontId="32" fillId="0" borderId="2" xfId="0" applyNumberFormat="1" applyFont="1" applyBorder="1"/>
    <xf numFmtId="4" fontId="6" fillId="0" borderId="2" xfId="0" applyNumberFormat="1" applyFont="1" applyBorder="1"/>
    <xf numFmtId="49" fontId="6" fillId="0" borderId="2" xfId="0" applyNumberFormat="1" applyFont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wrapText="1"/>
    </xf>
    <xf numFmtId="49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wrapText="1"/>
    </xf>
    <xf numFmtId="4" fontId="1" fillId="0" borderId="2" xfId="0" applyNumberFormat="1" applyFont="1" applyBorder="1" applyAlignment="1">
      <alignment horizontal="right" wrapText="1"/>
    </xf>
    <xf numFmtId="0" fontId="1" fillId="0" borderId="2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top" wrapText="1"/>
    </xf>
    <xf numFmtId="0" fontId="1" fillId="6" borderId="2" xfId="0" applyNumberFormat="1" applyFont="1" applyFill="1" applyBorder="1" applyAlignment="1">
      <alignment horizontal="right"/>
    </xf>
    <xf numFmtId="4" fontId="6" fillId="3" borderId="2" xfId="0" applyNumberFormat="1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left" wrapText="1"/>
    </xf>
    <xf numFmtId="0" fontId="2" fillId="3" borderId="2" xfId="0" applyNumberFormat="1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vertical="top" wrapText="1"/>
    </xf>
    <xf numFmtId="49" fontId="7" fillId="3" borderId="2" xfId="0" applyNumberFormat="1" applyFont="1" applyFill="1" applyBorder="1" applyAlignment="1">
      <alignment horizontal="center" vertical="top" wrapText="1"/>
    </xf>
    <xf numFmtId="4" fontId="7" fillId="3" borderId="2" xfId="0" applyNumberFormat="1" applyFont="1" applyFill="1" applyBorder="1" applyAlignment="1">
      <alignment horizontal="center" wrapText="1"/>
    </xf>
    <xf numFmtId="0" fontId="6" fillId="3" borderId="0" xfId="0" applyFont="1" applyFill="1"/>
    <xf numFmtId="0" fontId="9" fillId="0" borderId="3" xfId="0" applyNumberFormat="1" applyFont="1" applyFill="1" applyBorder="1" applyAlignment="1">
      <alignment horizontal="center" vertical="top"/>
    </xf>
    <xf numFmtId="164" fontId="14" fillId="2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0" fontId="1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164" fontId="1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2" fillId="5" borderId="2" xfId="0" applyFont="1" applyFill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49" fontId="1" fillId="5" borderId="2" xfId="0" applyNumberFormat="1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 wrapText="1"/>
    </xf>
    <xf numFmtId="4" fontId="2" fillId="0" borderId="2" xfId="0" applyNumberFormat="1" applyFont="1" applyBorder="1" applyAlignment="1">
      <alignment horizontal="right" wrapText="1"/>
    </xf>
    <xf numFmtId="0" fontId="1" fillId="0" borderId="5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4" fontId="1" fillId="0" borderId="2" xfId="0" applyNumberFormat="1" applyFont="1" applyFill="1" applyBorder="1" applyAlignment="1">
      <alignment horizontal="right" wrapText="1"/>
    </xf>
    <xf numFmtId="0" fontId="1" fillId="0" borderId="2" xfId="0" applyNumberFormat="1" applyFont="1" applyFill="1" applyBorder="1" applyAlignment="1">
      <alignment horizontal="center" wrapText="1"/>
    </xf>
    <xf numFmtId="4" fontId="1" fillId="0" borderId="2" xfId="0" applyNumberFormat="1" applyFont="1" applyBorder="1" applyAlignment="1">
      <alignment horizontal="right" wrapText="1"/>
    </xf>
    <xf numFmtId="0" fontId="1" fillId="0" borderId="2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center" wrapText="1"/>
    </xf>
    <xf numFmtId="49" fontId="2" fillId="5" borderId="2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49" fontId="1" fillId="0" borderId="5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24" fillId="0" borderId="2" xfId="0" applyNumberFormat="1" applyFont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center" vertical="top" wrapText="1"/>
    </xf>
    <xf numFmtId="49" fontId="7" fillId="4" borderId="2" xfId="0" applyNumberFormat="1" applyFont="1" applyFill="1" applyBorder="1" applyAlignment="1">
      <alignment horizontal="center"/>
    </xf>
    <xf numFmtId="49" fontId="6" fillId="0" borderId="2" xfId="0" applyNumberFormat="1" applyFont="1" applyBorder="1" applyAlignment="1">
      <alignment horizontal="center" vertical="top" wrapText="1"/>
    </xf>
    <xf numFmtId="49" fontId="7" fillId="3" borderId="2" xfId="0" applyNumberFormat="1" applyFont="1" applyFill="1" applyBorder="1" applyAlignment="1">
      <alignment horizontal="center" vertical="top" wrapText="1"/>
    </xf>
    <xf numFmtId="49" fontId="1" fillId="0" borderId="20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right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/>
    </xf>
    <xf numFmtId="49" fontId="1" fillId="0" borderId="4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left"/>
    </xf>
    <xf numFmtId="49" fontId="1" fillId="0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2" xfId="2" applyNumberFormat="1" applyFont="1" applyFill="1" applyBorder="1" applyAlignment="1">
      <alignment horizontal="left"/>
    </xf>
    <xf numFmtId="0" fontId="1" fillId="0" borderId="3" xfId="2" applyFont="1" applyFill="1" applyBorder="1" applyAlignment="1">
      <alignment horizontal="left"/>
    </xf>
    <xf numFmtId="0" fontId="1" fillId="0" borderId="7" xfId="2" applyFont="1" applyFill="1" applyBorder="1" applyAlignment="1">
      <alignment horizontal="left"/>
    </xf>
    <xf numFmtId="0" fontId="1" fillId="0" borderId="6" xfId="2" applyFont="1" applyFill="1" applyBorder="1" applyAlignment="1">
      <alignment horizontal="right"/>
    </xf>
    <xf numFmtId="0" fontId="1" fillId="0" borderId="3" xfId="2" applyFont="1" applyFill="1" applyBorder="1" applyAlignment="1">
      <alignment horizontal="right"/>
    </xf>
    <xf numFmtId="0" fontId="1" fillId="0" borderId="4" xfId="2" applyFont="1" applyFill="1" applyBorder="1" applyAlignment="1">
      <alignment horizontal="center" vertical="top" wrapText="1"/>
    </xf>
    <xf numFmtId="0" fontId="1" fillId="0" borderId="23" xfId="2" applyFont="1" applyFill="1" applyBorder="1" applyAlignment="1">
      <alignment horizontal="center" vertical="top" wrapText="1"/>
    </xf>
    <xf numFmtId="0" fontId="1" fillId="0" borderId="24" xfId="2" applyFont="1" applyFill="1" applyBorder="1" applyAlignment="1">
      <alignment horizontal="center" vertical="top" wrapText="1"/>
    </xf>
    <xf numFmtId="0" fontId="10" fillId="0" borderId="3" xfId="0" applyNumberFormat="1" applyFont="1" applyFill="1" applyBorder="1" applyAlignment="1">
      <alignment horizontal="center" vertical="top"/>
    </xf>
    <xf numFmtId="0" fontId="10" fillId="0" borderId="0" xfId="0" applyNumberFormat="1" applyFont="1" applyFill="1" applyBorder="1" applyAlignment="1">
      <alignment horizontal="right"/>
    </xf>
    <xf numFmtId="49" fontId="1" fillId="0" borderId="14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1" fillId="0" borderId="21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23" xfId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center" vertical="center" wrapText="1"/>
    </xf>
    <xf numFmtId="0" fontId="1" fillId="0" borderId="22" xfId="1" applyFont="1" applyFill="1" applyBorder="1" applyAlignment="1">
      <alignment horizontal="center" vertical="center" wrapText="1"/>
    </xf>
    <xf numFmtId="0" fontId="1" fillId="0" borderId="24" xfId="1" applyFont="1" applyFill="1" applyBorder="1" applyAlignment="1">
      <alignment horizontal="center" vertical="center" wrapText="1"/>
    </xf>
    <xf numFmtId="49" fontId="1" fillId="0" borderId="19" xfId="1" applyNumberFormat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49" fontId="1" fillId="0" borderId="20" xfId="1" applyNumberFormat="1" applyFont="1" applyFill="1" applyBorder="1" applyAlignment="1">
      <alignment horizontal="center" vertical="center" wrapText="1"/>
    </xf>
    <xf numFmtId="0" fontId="1" fillId="0" borderId="12" xfId="1" applyNumberFormat="1" applyFont="1" applyFill="1" applyBorder="1" applyAlignment="1">
      <alignment horizontal="center" vertical="top"/>
    </xf>
    <xf numFmtId="0" fontId="1" fillId="0" borderId="19" xfId="1" applyNumberFormat="1" applyFont="1" applyFill="1" applyBorder="1" applyAlignment="1">
      <alignment horizontal="center" vertical="top"/>
    </xf>
    <xf numFmtId="0" fontId="1" fillId="0" borderId="6" xfId="1" applyNumberFormat="1" applyFont="1" applyFill="1" applyBorder="1" applyAlignment="1">
      <alignment horizontal="center" vertical="top"/>
    </xf>
    <xf numFmtId="0" fontId="1" fillId="0" borderId="3" xfId="1" applyNumberFormat="1" applyFont="1" applyFill="1" applyBorder="1" applyAlignment="1">
      <alignment horizontal="center" vertical="top"/>
    </xf>
    <xf numFmtId="0" fontId="1" fillId="0" borderId="7" xfId="1" applyNumberFormat="1" applyFont="1" applyFill="1" applyBorder="1" applyAlignment="1">
      <alignment horizontal="center" vertical="top"/>
    </xf>
    <xf numFmtId="0" fontId="1" fillId="0" borderId="7" xfId="0" applyNumberFormat="1" applyFont="1" applyFill="1" applyBorder="1" applyAlignment="1">
      <alignment horizontal="center" vertical="top"/>
    </xf>
    <xf numFmtId="0" fontId="1" fillId="0" borderId="5" xfId="0" applyNumberFormat="1" applyFont="1" applyFill="1" applyBorder="1" applyAlignment="1">
      <alignment horizontal="center" vertical="top"/>
    </xf>
    <xf numFmtId="0" fontId="1" fillId="0" borderId="5" xfId="1" applyNumberFormat="1" applyFont="1" applyFill="1" applyBorder="1" applyAlignment="1">
      <alignment horizontal="center" vertical="top"/>
    </xf>
    <xf numFmtId="0" fontId="1" fillId="0" borderId="12" xfId="1" applyNumberFormat="1" applyFont="1" applyFill="1" applyBorder="1" applyAlignment="1">
      <alignment horizontal="left"/>
    </xf>
    <xf numFmtId="49" fontId="1" fillId="0" borderId="25" xfId="1" applyNumberFormat="1" applyFont="1" applyFill="1" applyBorder="1" applyAlignment="1">
      <alignment horizontal="center"/>
    </xf>
    <xf numFmtId="49" fontId="1" fillId="0" borderId="26" xfId="1" applyNumberFormat="1" applyFont="1" applyFill="1" applyBorder="1" applyAlignment="1">
      <alignment horizontal="center"/>
    </xf>
    <xf numFmtId="0" fontId="1" fillId="0" borderId="26" xfId="1" applyNumberFormat="1" applyFont="1" applyFill="1" applyBorder="1" applyAlignment="1">
      <alignment horizontal="center"/>
    </xf>
    <xf numFmtId="0" fontId="1" fillId="0" borderId="27" xfId="1" applyNumberFormat="1" applyFont="1" applyFill="1" applyBorder="1" applyAlignment="1">
      <alignment horizontal="center"/>
    </xf>
    <xf numFmtId="49" fontId="1" fillId="0" borderId="28" xfId="1" applyNumberFormat="1" applyFont="1" applyFill="1" applyBorder="1" applyAlignment="1">
      <alignment horizontal="center"/>
    </xf>
    <xf numFmtId="49" fontId="1" fillId="0" borderId="2" xfId="1" applyNumberFormat="1" applyFont="1" applyFill="1" applyBorder="1" applyAlignment="1">
      <alignment horizontal="center"/>
    </xf>
    <xf numFmtId="0" fontId="1" fillId="0" borderId="2" xfId="1" applyNumberFormat="1" applyFont="1" applyFill="1" applyBorder="1" applyAlignment="1">
      <alignment horizontal="center"/>
    </xf>
    <xf numFmtId="0" fontId="1" fillId="0" borderId="29" xfId="1" applyNumberFormat="1" applyFont="1" applyFill="1" applyBorder="1" applyAlignment="1">
      <alignment horizontal="center"/>
    </xf>
    <xf numFmtId="0" fontId="1" fillId="0" borderId="12" xfId="1" applyNumberFormat="1" applyFont="1" applyFill="1" applyBorder="1" applyAlignment="1">
      <alignment horizontal="left" wrapText="1"/>
    </xf>
    <xf numFmtId="49" fontId="1" fillId="0" borderId="30" xfId="1" applyNumberFormat="1" applyFont="1" applyFill="1" applyBorder="1" applyAlignment="1">
      <alignment horizontal="center"/>
    </xf>
    <xf numFmtId="49" fontId="1" fillId="0" borderId="31" xfId="1" applyNumberFormat="1" applyFont="1" applyFill="1" applyBorder="1" applyAlignment="1">
      <alignment horizontal="center"/>
    </xf>
    <xf numFmtId="0" fontId="1" fillId="0" borderId="31" xfId="1" applyNumberFormat="1" applyFont="1" applyFill="1" applyBorder="1" applyAlignment="1">
      <alignment horizontal="center"/>
    </xf>
    <xf numFmtId="0" fontId="1" fillId="0" borderId="32" xfId="1" applyNumberFormat="1" applyFont="1" applyFill="1" applyBorder="1" applyAlignment="1">
      <alignment horizontal="center"/>
    </xf>
    <xf numFmtId="0" fontId="20" fillId="0" borderId="12" xfId="0" applyFont="1" applyBorder="1" applyAlignment="1">
      <alignment horizontal="left" wrapText="1"/>
    </xf>
    <xf numFmtId="0" fontId="20" fillId="0" borderId="13" xfId="0" applyFont="1" applyBorder="1" applyAlignment="1">
      <alignment horizontal="left" wrapText="1"/>
    </xf>
    <xf numFmtId="0" fontId="20" fillId="0" borderId="12" xfId="0" applyFont="1" applyBorder="1" applyAlignment="1">
      <alignment horizontal="left" wrapText="1" indent="2"/>
    </xf>
    <xf numFmtId="0" fontId="20" fillId="0" borderId="13" xfId="0" applyFont="1" applyBorder="1" applyAlignment="1">
      <alignment horizontal="left" wrapText="1" indent="2"/>
    </xf>
    <xf numFmtId="0" fontId="2" fillId="0" borderId="3" xfId="1" applyNumberFormat="1" applyFont="1" applyFill="1" applyBorder="1" applyAlignment="1">
      <alignment horizontal="right" vertical="center"/>
    </xf>
    <xf numFmtId="49" fontId="1" fillId="0" borderId="30" xfId="1" applyNumberFormat="1" applyFont="1" applyFill="1" applyBorder="1" applyAlignment="1">
      <alignment horizontal="center" vertical="center"/>
    </xf>
    <xf numFmtId="49" fontId="1" fillId="0" borderId="31" xfId="1" applyNumberFormat="1" applyFont="1" applyFill="1" applyBorder="1" applyAlignment="1">
      <alignment horizontal="center" vertical="center"/>
    </xf>
    <xf numFmtId="0" fontId="1" fillId="0" borderId="31" xfId="1" applyNumberFormat="1" applyFont="1" applyFill="1" applyBorder="1" applyAlignment="1">
      <alignment horizontal="center" vertical="center"/>
    </xf>
    <xf numFmtId="0" fontId="1" fillId="0" borderId="32" xfId="1" applyNumberFormat="1" applyFont="1" applyFill="1" applyBorder="1" applyAlignment="1">
      <alignment horizontal="center" vertical="center"/>
    </xf>
    <xf numFmtId="0" fontId="22" fillId="0" borderId="3" xfId="2" applyFont="1" applyFill="1" applyBorder="1" applyAlignment="1">
      <alignment horizontal="left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3" applyFont="1" applyFill="1" applyBorder="1" applyAlignment="1">
      <alignment horizontal="center" vertical="center" wrapText="1"/>
    </xf>
    <xf numFmtId="0" fontId="1" fillId="0" borderId="7" xfId="3" applyFont="1" applyFill="1" applyBorder="1" applyAlignment="1">
      <alignment horizontal="center" vertical="center" wrapText="1"/>
    </xf>
    <xf numFmtId="0" fontId="1" fillId="0" borderId="0" xfId="3" applyFont="1" applyFill="1" applyBorder="1" applyAlignment="1">
      <alignment horizontal="center" vertical="center" wrapText="1"/>
    </xf>
    <xf numFmtId="0" fontId="1" fillId="0" borderId="21" xfId="3" applyFont="1" applyFill="1" applyBorder="1" applyAlignment="1">
      <alignment horizontal="center" vertical="center" wrapText="1"/>
    </xf>
    <xf numFmtId="0" fontId="1" fillId="0" borderId="4" xfId="3" applyFont="1" applyFill="1" applyBorder="1" applyAlignment="1">
      <alignment horizontal="center" vertical="center" wrapText="1"/>
    </xf>
    <xf numFmtId="0" fontId="1" fillId="0" borderId="23" xfId="3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top"/>
    </xf>
    <xf numFmtId="0" fontId="1" fillId="0" borderId="2" xfId="0" applyNumberFormat="1" applyFont="1" applyFill="1" applyBorder="1" applyAlignment="1">
      <alignment horizontal="center" vertical="top"/>
    </xf>
    <xf numFmtId="0" fontId="1" fillId="0" borderId="3" xfId="3" applyFont="1" applyFill="1" applyBorder="1" applyAlignment="1">
      <alignment horizontal="center" vertical="top"/>
    </xf>
    <xf numFmtId="0" fontId="1" fillId="0" borderId="7" xfId="3" applyFont="1" applyFill="1" applyBorder="1" applyAlignment="1">
      <alignment horizontal="center" vertical="top"/>
    </xf>
    <xf numFmtId="49" fontId="1" fillId="0" borderId="6" xfId="3" applyNumberFormat="1" applyFont="1" applyFill="1" applyBorder="1" applyAlignment="1">
      <alignment horizontal="center" vertical="top"/>
    </xf>
    <xf numFmtId="49" fontId="1" fillId="0" borderId="3" xfId="3" applyNumberFormat="1" applyFont="1" applyFill="1" applyBorder="1" applyAlignment="1">
      <alignment horizontal="center" vertical="top"/>
    </xf>
    <xf numFmtId="49" fontId="1" fillId="0" borderId="7" xfId="3" applyNumberFormat="1" applyFont="1" applyFill="1" applyBorder="1" applyAlignment="1">
      <alignment horizontal="center" vertical="top"/>
    </xf>
    <xf numFmtId="0" fontId="1" fillId="0" borderId="19" xfId="0" applyNumberFormat="1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horizontal="left"/>
    </xf>
    <xf numFmtId="0" fontId="1" fillId="0" borderId="20" xfId="0" applyNumberFormat="1" applyFont="1" applyFill="1" applyBorder="1" applyAlignment="1">
      <alignment horizontal="left"/>
    </xf>
    <xf numFmtId="49" fontId="1" fillId="0" borderId="28" xfId="3" applyNumberFormat="1" applyFont="1" applyFill="1" applyBorder="1" applyAlignment="1">
      <alignment horizontal="center"/>
    </xf>
    <xf numFmtId="49" fontId="1" fillId="0" borderId="2" xfId="3" applyNumberFormat="1" applyFont="1" applyFill="1" applyBorder="1" applyAlignment="1">
      <alignment horizontal="center"/>
    </xf>
    <xf numFmtId="0" fontId="1" fillId="0" borderId="2" xfId="3" applyFont="1" applyFill="1" applyBorder="1" applyAlignment="1">
      <alignment horizontal="center"/>
    </xf>
    <xf numFmtId="49" fontId="1" fillId="0" borderId="25" xfId="3" applyNumberFormat="1" applyFont="1" applyFill="1" applyBorder="1" applyAlignment="1">
      <alignment horizontal="center"/>
    </xf>
    <xf numFmtId="49" fontId="1" fillId="0" borderId="26" xfId="3" applyNumberFormat="1" applyFont="1" applyFill="1" applyBorder="1" applyAlignment="1">
      <alignment horizontal="center"/>
    </xf>
    <xf numFmtId="0" fontId="1" fillId="0" borderId="26" xfId="3" applyFont="1" applyFill="1" applyBorder="1" applyAlignment="1">
      <alignment horizontal="center"/>
    </xf>
    <xf numFmtId="0" fontId="1" fillId="0" borderId="29" xfId="3" applyFont="1" applyFill="1" applyBorder="1" applyAlignment="1">
      <alignment horizontal="center"/>
    </xf>
    <xf numFmtId="0" fontId="1" fillId="0" borderId="27" xfId="3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right" vertical="center"/>
    </xf>
    <xf numFmtId="0" fontId="2" fillId="0" borderId="15" xfId="0" applyNumberFormat="1" applyFont="1" applyFill="1" applyBorder="1" applyAlignment="1">
      <alignment horizontal="right" vertical="center"/>
    </xf>
    <xf numFmtId="49" fontId="1" fillId="0" borderId="30" xfId="3" applyNumberFormat="1" applyFont="1" applyFill="1" applyBorder="1" applyAlignment="1">
      <alignment horizontal="center" vertical="center"/>
    </xf>
    <xf numFmtId="49" fontId="1" fillId="0" borderId="31" xfId="3" applyNumberFormat="1" applyFont="1" applyFill="1" applyBorder="1" applyAlignment="1">
      <alignment horizontal="center" vertical="center"/>
    </xf>
    <xf numFmtId="0" fontId="1" fillId="0" borderId="31" xfId="3" applyFont="1" applyFill="1" applyBorder="1" applyAlignment="1">
      <alignment horizontal="center" vertical="center"/>
    </xf>
    <xf numFmtId="0" fontId="1" fillId="0" borderId="32" xfId="3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left" wrapText="1"/>
    </xf>
    <xf numFmtId="0" fontId="1" fillId="0" borderId="13" xfId="0" applyNumberFormat="1" applyFont="1" applyFill="1" applyBorder="1" applyAlignment="1">
      <alignment horizontal="left" wrapText="1"/>
    </xf>
    <xf numFmtId="0" fontId="1" fillId="0" borderId="7" xfId="0" applyNumberFormat="1" applyFont="1" applyFill="1" applyBorder="1" applyAlignment="1">
      <alignment horizontal="left" indent="2"/>
    </xf>
    <xf numFmtId="0" fontId="1" fillId="0" borderId="5" xfId="0" applyNumberFormat="1" applyFont="1" applyFill="1" applyBorder="1" applyAlignment="1">
      <alignment horizontal="left" indent="2"/>
    </xf>
    <xf numFmtId="0" fontId="1" fillId="0" borderId="33" xfId="0" applyNumberFormat="1" applyFont="1" applyFill="1" applyBorder="1" applyAlignment="1">
      <alignment horizontal="left" indent="2"/>
    </xf>
    <xf numFmtId="49" fontId="1" fillId="0" borderId="14" xfId="3" applyNumberFormat="1" applyFont="1" applyFill="1" applyBorder="1" applyAlignment="1">
      <alignment horizontal="center"/>
    </xf>
    <xf numFmtId="49" fontId="1" fillId="0" borderId="3" xfId="3" applyNumberFormat="1" applyFont="1" applyFill="1" applyBorder="1" applyAlignment="1">
      <alignment horizontal="center"/>
    </xf>
    <xf numFmtId="49" fontId="1" fillId="0" borderId="7" xfId="3" applyNumberFormat="1" applyFont="1" applyFill="1" applyBorder="1" applyAlignment="1">
      <alignment horizontal="center"/>
    </xf>
    <xf numFmtId="49" fontId="1" fillId="0" borderId="34" xfId="3" applyNumberFormat="1" applyFont="1" applyFill="1" applyBorder="1" applyAlignment="1">
      <alignment horizontal="center"/>
    </xf>
    <xf numFmtId="49" fontId="1" fillId="0" borderId="4" xfId="3" applyNumberFormat="1" applyFont="1" applyFill="1" applyBorder="1" applyAlignment="1">
      <alignment horizontal="center"/>
    </xf>
    <xf numFmtId="49" fontId="1" fillId="0" borderId="23" xfId="3" applyNumberFormat="1" applyFont="1" applyFill="1" applyBorder="1" applyAlignment="1">
      <alignment horizontal="center"/>
    </xf>
    <xf numFmtId="0" fontId="1" fillId="0" borderId="6" xfId="3" applyFont="1" applyFill="1" applyBorder="1" applyAlignment="1">
      <alignment horizontal="center"/>
    </xf>
    <xf numFmtId="0" fontId="1" fillId="0" borderId="3" xfId="3" applyFont="1" applyFill="1" applyBorder="1" applyAlignment="1">
      <alignment horizontal="center"/>
    </xf>
    <xf numFmtId="0" fontId="1" fillId="0" borderId="7" xfId="3" applyFont="1" applyFill="1" applyBorder="1" applyAlignment="1">
      <alignment horizontal="center"/>
    </xf>
    <xf numFmtId="0" fontId="1" fillId="0" borderId="24" xfId="3" applyFont="1" applyFill="1" applyBorder="1" applyAlignment="1">
      <alignment horizontal="center"/>
    </xf>
    <xf numFmtId="0" fontId="1" fillId="0" borderId="4" xfId="3" applyFont="1" applyFill="1" applyBorder="1" applyAlignment="1">
      <alignment horizontal="center"/>
    </xf>
    <xf numFmtId="0" fontId="1" fillId="0" borderId="23" xfId="3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left" indent="2"/>
    </xf>
    <xf numFmtId="0" fontId="1" fillId="0" borderId="1" xfId="0" applyNumberFormat="1" applyFont="1" applyFill="1" applyBorder="1" applyAlignment="1">
      <alignment horizontal="left" indent="2"/>
    </xf>
    <xf numFmtId="0" fontId="1" fillId="0" borderId="24" xfId="0" applyNumberFormat="1" applyFont="1" applyFill="1" applyBorder="1" applyAlignment="1">
      <alignment horizontal="left" indent="2"/>
    </xf>
    <xf numFmtId="0" fontId="1" fillId="0" borderId="19" xfId="0" applyNumberFormat="1" applyFont="1" applyFill="1" applyBorder="1" applyAlignment="1">
      <alignment horizontal="left" indent="2"/>
    </xf>
    <xf numFmtId="0" fontId="1" fillId="0" borderId="2" xfId="0" applyNumberFormat="1" applyFont="1" applyFill="1" applyBorder="1" applyAlignment="1">
      <alignment horizontal="left" indent="2"/>
    </xf>
    <xf numFmtId="0" fontId="1" fillId="0" borderId="20" xfId="0" applyNumberFormat="1" applyFont="1" applyFill="1" applyBorder="1" applyAlignment="1">
      <alignment horizontal="left" indent="2"/>
    </xf>
    <xf numFmtId="0" fontId="1" fillId="0" borderId="15" xfId="3" applyFont="1" applyFill="1" applyBorder="1" applyAlignment="1">
      <alignment horizontal="center"/>
    </xf>
    <xf numFmtId="0" fontId="1" fillId="0" borderId="35" xfId="3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wrapText="1"/>
    </xf>
    <xf numFmtId="0" fontId="2" fillId="0" borderId="15" xfId="1" applyNumberFormat="1" applyFont="1" applyFill="1" applyBorder="1" applyAlignment="1">
      <alignment horizontal="right" vertical="center"/>
    </xf>
    <xf numFmtId="0" fontId="1" fillId="0" borderId="31" xfId="3" applyFont="1" applyFill="1" applyBorder="1" applyAlignment="1">
      <alignment horizontal="center"/>
    </xf>
    <xf numFmtId="0" fontId="1" fillId="0" borderId="32" xfId="3" applyFont="1" applyFill="1" applyBorder="1" applyAlignment="1">
      <alignment horizontal="center"/>
    </xf>
    <xf numFmtId="49" fontId="1" fillId="0" borderId="30" xfId="3" applyNumberFormat="1" applyFont="1" applyFill="1" applyBorder="1" applyAlignment="1">
      <alignment horizontal="center"/>
    </xf>
    <xf numFmtId="49" fontId="1" fillId="0" borderId="31" xfId="3" applyNumberFormat="1" applyFont="1" applyFill="1" applyBorder="1" applyAlignment="1">
      <alignment horizontal="center"/>
    </xf>
    <xf numFmtId="0" fontId="1" fillId="0" borderId="4" xfId="1" applyNumberFormat="1" applyFont="1" applyFill="1" applyBorder="1" applyAlignment="1">
      <alignment horizontal="left" indent="2"/>
    </xf>
    <xf numFmtId="0" fontId="1" fillId="0" borderId="12" xfId="1" applyNumberFormat="1" applyFont="1" applyFill="1" applyBorder="1" applyAlignment="1">
      <alignment horizontal="left" vertical="center" indent="2"/>
    </xf>
    <xf numFmtId="0" fontId="1" fillId="0" borderId="13" xfId="1" applyNumberFormat="1" applyFont="1" applyFill="1" applyBorder="1" applyAlignment="1">
      <alignment horizontal="left" vertical="center" indent="2"/>
    </xf>
    <xf numFmtId="0" fontId="1" fillId="0" borderId="3" xfId="1" applyNumberFormat="1" applyFont="1" applyFill="1" applyBorder="1" applyAlignment="1">
      <alignment horizontal="left" indent="2"/>
    </xf>
    <xf numFmtId="0" fontId="1" fillId="0" borderId="15" xfId="1" applyNumberFormat="1" applyFont="1" applyFill="1" applyBorder="1" applyAlignment="1">
      <alignment horizontal="left" indent="2"/>
    </xf>
    <xf numFmtId="49" fontId="1" fillId="0" borderId="14" xfId="1" applyNumberFormat="1" applyFont="1" applyFill="1" applyBorder="1" applyAlignment="1">
      <alignment horizontal="center"/>
    </xf>
    <xf numFmtId="49" fontId="1" fillId="0" borderId="3" xfId="1" applyNumberFormat="1" applyFont="1" applyFill="1" applyBorder="1" applyAlignment="1">
      <alignment horizontal="center"/>
    </xf>
    <xf numFmtId="49" fontId="1" fillId="0" borderId="7" xfId="1" applyNumberFormat="1" applyFont="1" applyFill="1" applyBorder="1" applyAlignment="1">
      <alignment horizontal="center"/>
    </xf>
    <xf numFmtId="49" fontId="1" fillId="0" borderId="34" xfId="1" applyNumberFormat="1" applyFont="1" applyFill="1" applyBorder="1" applyAlignment="1">
      <alignment horizontal="center"/>
    </xf>
    <xf numFmtId="49" fontId="1" fillId="0" borderId="4" xfId="1" applyNumberFormat="1" applyFont="1" applyFill="1" applyBorder="1" applyAlignment="1">
      <alignment horizontal="center"/>
    </xf>
    <xf numFmtId="49" fontId="1" fillId="0" borderId="23" xfId="1" applyNumberFormat="1" applyFont="1" applyFill="1" applyBorder="1" applyAlignment="1">
      <alignment horizontal="center"/>
    </xf>
    <xf numFmtId="0" fontId="1" fillId="0" borderId="6" xfId="1" applyNumberFormat="1" applyFont="1" applyFill="1" applyBorder="1" applyAlignment="1">
      <alignment horizontal="center"/>
    </xf>
    <xf numFmtId="0" fontId="1" fillId="0" borderId="3" xfId="1" applyNumberFormat="1" applyFont="1" applyFill="1" applyBorder="1" applyAlignment="1">
      <alignment horizontal="center"/>
    </xf>
    <xf numFmtId="0" fontId="1" fillId="0" borderId="7" xfId="1" applyNumberFormat="1" applyFont="1" applyFill="1" applyBorder="1" applyAlignment="1">
      <alignment horizontal="center"/>
    </xf>
    <xf numFmtId="0" fontId="1" fillId="0" borderId="24" xfId="1" applyNumberFormat="1" applyFont="1" applyFill="1" applyBorder="1" applyAlignment="1">
      <alignment horizontal="center"/>
    </xf>
    <xf numFmtId="0" fontId="1" fillId="0" borderId="4" xfId="1" applyNumberFormat="1" applyFont="1" applyFill="1" applyBorder="1" applyAlignment="1">
      <alignment horizontal="center"/>
    </xf>
    <xf numFmtId="0" fontId="1" fillId="0" borderId="23" xfId="1" applyNumberFormat="1" applyFont="1" applyFill="1" applyBorder="1" applyAlignment="1">
      <alignment horizontal="center"/>
    </xf>
    <xf numFmtId="0" fontId="1" fillId="0" borderId="15" xfId="1" applyNumberFormat="1" applyFont="1" applyFill="1" applyBorder="1" applyAlignment="1">
      <alignment horizontal="center"/>
    </xf>
    <xf numFmtId="0" fontId="1" fillId="0" borderId="35" xfId="1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left" wrapText="1"/>
    </xf>
    <xf numFmtId="49" fontId="1" fillId="6" borderId="2" xfId="0" applyNumberFormat="1" applyFont="1" applyFill="1" applyBorder="1" applyAlignment="1">
      <alignment horizontal="center"/>
    </xf>
    <xf numFmtId="49" fontId="1" fillId="6" borderId="2" xfId="0" applyNumberFormat="1" applyFont="1" applyFill="1" applyBorder="1" applyAlignment="1">
      <alignment horizontal="center" wrapText="1"/>
    </xf>
    <xf numFmtId="49" fontId="1" fillId="6" borderId="2" xfId="0" applyNumberFormat="1" applyFont="1" applyFill="1" applyBorder="1" applyAlignment="1">
      <alignment horizontal="center" vertical="center"/>
    </xf>
    <xf numFmtId="4" fontId="1" fillId="6" borderId="2" xfId="0" applyNumberFormat="1" applyFont="1" applyFill="1" applyBorder="1" applyAlignment="1">
      <alignment horizontal="right" wrapText="1"/>
    </xf>
    <xf numFmtId="0" fontId="1" fillId="6" borderId="2" xfId="0" applyNumberFormat="1" applyFont="1" applyFill="1" applyBorder="1" applyAlignment="1">
      <alignment horizontal="center" wrapText="1"/>
    </xf>
    <xf numFmtId="0" fontId="6" fillId="6" borderId="0" xfId="0" applyFont="1" applyFill="1"/>
    <xf numFmtId="4" fontId="6" fillId="6" borderId="2" xfId="0" applyNumberFormat="1" applyFont="1" applyFill="1" applyBorder="1"/>
    <xf numFmtId="49" fontId="24" fillId="6" borderId="2" xfId="0" applyNumberFormat="1" applyFont="1" applyFill="1" applyBorder="1" applyAlignment="1">
      <alignment horizontal="center" wrapText="1"/>
    </xf>
    <xf numFmtId="49" fontId="28" fillId="6" borderId="2" xfId="0" applyNumberFormat="1" applyFont="1" applyFill="1" applyBorder="1" applyAlignment="1">
      <alignment horizontal="center" wrapText="1"/>
    </xf>
    <xf numFmtId="0" fontId="1" fillId="6" borderId="20" xfId="0" applyFont="1" applyFill="1" applyBorder="1" applyAlignment="1">
      <alignment horizontal="left" wrapText="1"/>
    </xf>
    <xf numFmtId="0" fontId="1" fillId="6" borderId="19" xfId="0" applyFont="1" applyFill="1" applyBorder="1" applyAlignment="1">
      <alignment horizontal="left" wrapText="1"/>
    </xf>
    <xf numFmtId="0" fontId="1" fillId="6" borderId="24" xfId="0" applyFont="1" applyFill="1" applyBorder="1" applyAlignment="1">
      <alignment horizontal="left" wrapText="1"/>
    </xf>
    <xf numFmtId="0" fontId="1" fillId="6" borderId="23" xfId="0" applyFont="1" applyFill="1" applyBorder="1" applyAlignment="1">
      <alignment horizontal="left" wrapText="1"/>
    </xf>
    <xf numFmtId="49" fontId="1" fillId="6" borderId="1" xfId="0" applyNumberFormat="1" applyFont="1" applyFill="1" applyBorder="1" applyAlignment="1">
      <alignment horizontal="center" wrapText="1"/>
    </xf>
    <xf numFmtId="49" fontId="24" fillId="6" borderId="1" xfId="0" applyNumberFormat="1" applyFont="1" applyFill="1" applyBorder="1" applyAlignment="1">
      <alignment horizontal="center" wrapText="1"/>
    </xf>
    <xf numFmtId="49" fontId="30" fillId="6" borderId="2" xfId="0" applyNumberFormat="1" applyFont="1" applyFill="1" applyBorder="1" applyAlignment="1">
      <alignment horizontal="center" wrapText="1"/>
    </xf>
    <xf numFmtId="49" fontId="23" fillId="6" borderId="2" xfId="0" applyNumberFormat="1" applyFont="1" applyFill="1" applyBorder="1" applyAlignment="1">
      <alignment horizontal="center" wrapText="1"/>
    </xf>
    <xf numFmtId="49" fontId="27" fillId="6" borderId="2" xfId="0" applyNumberFormat="1" applyFont="1" applyFill="1" applyBorder="1" applyAlignment="1">
      <alignment horizontal="center" wrapText="1"/>
    </xf>
  </cellXfs>
  <cellStyles count="4">
    <cellStyle name="Обычный" xfId="0" builtinId="0"/>
    <cellStyle name="Обычный 3 2" xfId="1"/>
    <cellStyle name="Обычный 3_стр.00_1" xfId="3"/>
    <cellStyle name="Обычный 4_стр.2 (2)" xfId="2"/>
  </cellStyles>
  <dxfs count="0"/>
  <tableStyles count="0" defaultTableStyle="TableStyleMedium2" defaultPivotStyle="PivotStyleLight16"/>
  <colors>
    <mruColors>
      <color rgb="FFFFFFD5"/>
      <color rgb="FFE5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</xdr:row>
          <xdr:rowOff>9525</xdr:rowOff>
        </xdr:from>
        <xdr:to>
          <xdr:col>8</xdr:col>
          <xdr:colOff>800100</xdr:colOff>
          <xdr:row>5</xdr:row>
          <xdr:rowOff>247650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355</xdr:row>
          <xdr:rowOff>133350</xdr:rowOff>
        </xdr:from>
        <xdr:to>
          <xdr:col>5</xdr:col>
          <xdr:colOff>752475</xdr:colOff>
          <xdr:row>356</xdr:row>
          <xdr:rowOff>180975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9;&#1074;&#1077;&#1076;&#1086;&#1084;&#1083;&#1077;&#1085;&#1080;&#1103;\2022\&#1064;&#1050;&#1054;&#1051;&#1067;%202023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ООШ Бельго"/>
      <sheetName val="СОШ Б.Картель"/>
      <sheetName val="ООШ В.Эконь"/>
      <sheetName val="СОШ Гайтер"/>
      <sheetName val="ООШ Галичный"/>
      <sheetName val="СОШ Гурское"/>
      <sheetName val="ООШ Даппы"/>
      <sheetName val="СОШ Кенай"/>
      <sheetName val="СОШ Молодежный"/>
      <sheetName val="СОШ Н.Мир"/>
      <sheetName val="СОШ Н.Тамбовка"/>
      <sheetName val="СОШ Н.Халбы"/>
      <sheetName val="СОШ Пивань-1"/>
      <sheetName val="СОШ Пивань-2"/>
      <sheetName val="СОШ Селихино"/>
      <sheetName val="СОШ Снежный"/>
      <sheetName val="СОШ Уктур"/>
      <sheetName val="СОШ Хурба-1"/>
      <sheetName val="СОШ Хурба-2"/>
      <sheetName val="СОШ Ягодный"/>
      <sheetName val="Лист1"/>
    </sheetNames>
    <sheetDataSet>
      <sheetData sheetId="0"/>
      <sheetData sheetId="1">
        <row r="11">
          <cell r="F11">
            <v>3131250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1">
          <cell r="F11">
            <v>991729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62"/>
  <sheetViews>
    <sheetView tabSelected="1" view="pageBreakPreview" topLeftCell="A339" zoomScale="85" zoomScaleNormal="130" zoomScaleSheetLayoutView="85" workbookViewId="0">
      <selection activeCell="A256" sqref="A256:B256"/>
    </sheetView>
  </sheetViews>
  <sheetFormatPr defaultColWidth="9.140625" defaultRowHeight="12.75" x14ac:dyDescent="0.2"/>
  <cols>
    <col min="1" max="1" width="6.85546875" style="3" customWidth="1"/>
    <col min="2" max="2" width="45" style="3" customWidth="1"/>
    <col min="3" max="4" width="9.140625" style="3"/>
    <col min="5" max="5" width="8.7109375" style="3" customWidth="1"/>
    <col min="6" max="6" width="13.5703125" style="3" customWidth="1"/>
    <col min="7" max="7" width="9.140625" style="3" customWidth="1"/>
    <col min="8" max="8" width="13.28515625" style="3" customWidth="1"/>
    <col min="9" max="9" width="14.42578125" style="3" customWidth="1"/>
    <col min="10" max="10" width="14" style="3" customWidth="1"/>
    <col min="11" max="11" width="8.28515625" style="3" customWidth="1"/>
    <col min="12" max="12" width="17.85546875" style="3" customWidth="1"/>
    <col min="13" max="14" width="12.140625" style="3" customWidth="1"/>
    <col min="15" max="15" width="11.7109375" style="3" customWidth="1"/>
    <col min="16" max="16" width="17.42578125" style="3" customWidth="1"/>
    <col min="17" max="16384" width="9.140625" style="3"/>
  </cols>
  <sheetData>
    <row r="1" spans="1:11" x14ac:dyDescent="0.2">
      <c r="I1" s="139" t="s">
        <v>213</v>
      </c>
      <c r="J1" s="139"/>
      <c r="K1" s="139"/>
    </row>
    <row r="2" spans="1:11" ht="17.25" customHeight="1" x14ac:dyDescent="0.2">
      <c r="I2" s="140" t="s">
        <v>540</v>
      </c>
      <c r="J2" s="140"/>
      <c r="K2" s="140"/>
    </row>
    <row r="3" spans="1:11" ht="9" customHeight="1" x14ac:dyDescent="0.2">
      <c r="I3" s="135" t="s">
        <v>225</v>
      </c>
      <c r="J3" s="135"/>
      <c r="K3" s="135"/>
    </row>
    <row r="4" spans="1:11" ht="29.25" customHeight="1" x14ac:dyDescent="0.2">
      <c r="I4" s="141" t="s">
        <v>543</v>
      </c>
      <c r="J4" s="141"/>
      <c r="K4" s="141"/>
    </row>
    <row r="5" spans="1:11" ht="9.75" customHeight="1" x14ac:dyDescent="0.2">
      <c r="I5" s="135" t="s">
        <v>214</v>
      </c>
      <c r="J5" s="135"/>
      <c r="K5" s="135"/>
    </row>
    <row r="6" spans="1:11" ht="21.75" customHeight="1" x14ac:dyDescent="0.2">
      <c r="I6" s="96"/>
      <c r="J6" s="140" t="s">
        <v>544</v>
      </c>
      <c r="K6" s="140"/>
    </row>
    <row r="7" spans="1:11" x14ac:dyDescent="0.2">
      <c r="I7" s="97" t="s">
        <v>215</v>
      </c>
      <c r="J7" s="135" t="s">
        <v>216</v>
      </c>
      <c r="K7" s="135"/>
    </row>
    <row r="8" spans="1:11" x14ac:dyDescent="0.2">
      <c r="I8" s="136">
        <v>44560</v>
      </c>
      <c r="J8" s="136"/>
      <c r="K8" s="136"/>
    </row>
    <row r="9" spans="1:11" x14ac:dyDescent="0.2">
      <c r="I9" s="9"/>
      <c r="J9" s="9"/>
      <c r="K9" s="9"/>
    </row>
    <row r="10" spans="1:11" ht="15.75" x14ac:dyDescent="0.25">
      <c r="A10" s="137" t="s">
        <v>228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</row>
    <row r="11" spans="1:11" ht="15.75" x14ac:dyDescent="0.25">
      <c r="A11" s="137" t="s">
        <v>229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</row>
    <row r="12" spans="1:11" ht="15.75" x14ac:dyDescent="0.25">
      <c r="A12" s="137" t="s">
        <v>230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</row>
    <row r="13" spans="1:11" x14ac:dyDescent="0.2">
      <c r="I13" s="10"/>
      <c r="J13" s="10"/>
      <c r="K13" s="10"/>
    </row>
    <row r="14" spans="1:11" ht="15.75" customHeight="1" x14ac:dyDescent="0.2">
      <c r="A14" s="13"/>
      <c r="B14" s="16">
        <f>I8</f>
        <v>44560</v>
      </c>
      <c r="I14" s="10"/>
      <c r="J14" s="138" t="s">
        <v>217</v>
      </c>
      <c r="K14" s="138"/>
    </row>
    <row r="15" spans="1:11" ht="15" customHeight="1" x14ac:dyDescent="0.2">
      <c r="A15" s="13"/>
      <c r="B15" s="15" t="s">
        <v>232</v>
      </c>
      <c r="C15" s="144" t="s">
        <v>539</v>
      </c>
      <c r="D15" s="144"/>
      <c r="E15" s="144"/>
      <c r="F15" s="144"/>
      <c r="G15" s="144"/>
      <c r="I15" s="11" t="s">
        <v>218</v>
      </c>
      <c r="J15" s="146">
        <f>I8</f>
        <v>44560</v>
      </c>
      <c r="K15" s="147"/>
    </row>
    <row r="16" spans="1:11" x14ac:dyDescent="0.2">
      <c r="B16" s="15" t="s">
        <v>231</v>
      </c>
      <c r="C16" s="145"/>
      <c r="D16" s="145"/>
      <c r="E16" s="145"/>
      <c r="F16" s="145"/>
      <c r="G16" s="145"/>
      <c r="I16" s="11" t="s">
        <v>219</v>
      </c>
      <c r="J16" s="142"/>
      <c r="K16" s="142"/>
    </row>
    <row r="17" spans="1:11" x14ac:dyDescent="0.2">
      <c r="I17" s="11" t="s">
        <v>222</v>
      </c>
      <c r="J17" s="142" t="s">
        <v>541</v>
      </c>
      <c r="K17" s="142"/>
    </row>
    <row r="18" spans="1:11" x14ac:dyDescent="0.2">
      <c r="I18" s="11" t="s">
        <v>219</v>
      </c>
      <c r="J18" s="142"/>
      <c r="K18" s="142"/>
    </row>
    <row r="19" spans="1:11" ht="63.75" customHeight="1" x14ac:dyDescent="0.2">
      <c r="B19" s="15" t="s">
        <v>233</v>
      </c>
      <c r="C19" s="145" t="s">
        <v>545</v>
      </c>
      <c r="D19" s="145"/>
      <c r="E19" s="145"/>
      <c r="F19" s="145"/>
      <c r="G19" s="145"/>
      <c r="I19" s="11" t="s">
        <v>220</v>
      </c>
      <c r="J19" s="142" t="s">
        <v>546</v>
      </c>
      <c r="K19" s="142"/>
    </row>
    <row r="20" spans="1:11" x14ac:dyDescent="0.2">
      <c r="B20" s="15" t="s">
        <v>234</v>
      </c>
      <c r="C20" s="17"/>
      <c r="D20" s="17"/>
      <c r="E20" s="17"/>
      <c r="F20" s="17"/>
      <c r="G20" s="17"/>
      <c r="I20" s="11" t="s">
        <v>221</v>
      </c>
      <c r="J20" s="142" t="s">
        <v>542</v>
      </c>
      <c r="K20" s="142"/>
    </row>
    <row r="21" spans="1:11" ht="15" customHeight="1" x14ac:dyDescent="0.2">
      <c r="C21" s="17"/>
      <c r="D21" s="17"/>
      <c r="E21" s="17"/>
      <c r="F21" s="17"/>
      <c r="G21" s="17"/>
      <c r="I21" s="11" t="s">
        <v>223</v>
      </c>
      <c r="J21" s="142" t="s">
        <v>224</v>
      </c>
      <c r="K21" s="142"/>
    </row>
    <row r="22" spans="1:11" ht="5.25" customHeight="1" x14ac:dyDescent="0.2"/>
    <row r="23" spans="1:11" x14ac:dyDescent="0.2">
      <c r="B23" s="12" t="s">
        <v>226</v>
      </c>
    </row>
    <row r="24" spans="1:11" ht="17.25" customHeight="1" x14ac:dyDescent="0.2">
      <c r="A24" s="143" t="s">
        <v>68</v>
      </c>
      <c r="B24" s="143"/>
      <c r="C24" s="143" t="s">
        <v>103</v>
      </c>
      <c r="D24" s="143" t="s">
        <v>107</v>
      </c>
      <c r="E24" s="143" t="s">
        <v>106</v>
      </c>
      <c r="F24" s="143"/>
      <c r="G24" s="143"/>
      <c r="H24" s="143" t="s">
        <v>69</v>
      </c>
      <c r="I24" s="143"/>
      <c r="J24" s="143"/>
      <c r="K24" s="143"/>
    </row>
    <row r="25" spans="1:11" ht="64.150000000000006" customHeight="1" x14ac:dyDescent="0.2">
      <c r="A25" s="143"/>
      <c r="B25" s="143"/>
      <c r="C25" s="143"/>
      <c r="D25" s="143"/>
      <c r="E25" s="84" t="s">
        <v>108</v>
      </c>
      <c r="F25" s="84" t="s">
        <v>109</v>
      </c>
      <c r="G25" s="84" t="s">
        <v>110</v>
      </c>
      <c r="H25" s="4" t="s">
        <v>111</v>
      </c>
      <c r="I25" s="4" t="s">
        <v>112</v>
      </c>
      <c r="J25" s="4" t="s">
        <v>113</v>
      </c>
      <c r="K25" s="18" t="s">
        <v>114</v>
      </c>
    </row>
    <row r="26" spans="1:11" ht="10.5" customHeight="1" x14ac:dyDescent="0.2">
      <c r="A26" s="148">
        <v>1</v>
      </c>
      <c r="B26" s="148"/>
      <c r="C26" s="85">
        <v>2</v>
      </c>
      <c r="D26" s="85">
        <v>3</v>
      </c>
      <c r="E26" s="149">
        <v>4</v>
      </c>
      <c r="F26" s="149"/>
      <c r="G26" s="149"/>
      <c r="H26" s="85">
        <v>5</v>
      </c>
      <c r="I26" s="85">
        <v>6</v>
      </c>
      <c r="J26" s="85">
        <v>7</v>
      </c>
      <c r="K26" s="85">
        <v>8</v>
      </c>
    </row>
    <row r="27" spans="1:11" x14ac:dyDescent="0.2">
      <c r="A27" s="150" t="s">
        <v>104</v>
      </c>
      <c r="B27" s="150"/>
      <c r="C27" s="80" t="s">
        <v>0</v>
      </c>
      <c r="D27" s="80" t="s">
        <v>70</v>
      </c>
      <c r="E27" s="80" t="s">
        <v>70</v>
      </c>
      <c r="F27" s="80" t="s">
        <v>70</v>
      </c>
      <c r="G27" s="80" t="s">
        <v>70</v>
      </c>
      <c r="H27" s="126">
        <v>3614.44</v>
      </c>
      <c r="I27" s="69"/>
      <c r="J27" s="69"/>
      <c r="K27" s="79" t="s">
        <v>70</v>
      </c>
    </row>
    <row r="28" spans="1:11" x14ac:dyDescent="0.2">
      <c r="A28" s="150" t="s">
        <v>105</v>
      </c>
      <c r="B28" s="150"/>
      <c r="C28" s="80" t="s">
        <v>1</v>
      </c>
      <c r="D28" s="80" t="s">
        <v>70</v>
      </c>
      <c r="E28" s="80" t="s">
        <v>70</v>
      </c>
      <c r="F28" s="80" t="s">
        <v>70</v>
      </c>
      <c r="G28" s="80" t="s">
        <v>70</v>
      </c>
      <c r="H28" s="126"/>
      <c r="I28" s="69"/>
      <c r="J28" s="69"/>
      <c r="K28" s="79" t="s">
        <v>70</v>
      </c>
    </row>
    <row r="29" spans="1:11" x14ac:dyDescent="0.2">
      <c r="A29" s="151" t="s">
        <v>115</v>
      </c>
      <c r="B29" s="151"/>
      <c r="C29" s="88" t="s">
        <v>2</v>
      </c>
      <c r="D29" s="88" t="s">
        <v>70</v>
      </c>
      <c r="E29" s="47"/>
      <c r="F29" s="47"/>
      <c r="G29" s="47"/>
      <c r="H29" s="48">
        <f>H30+H33+H42+H44+H50+H52</f>
        <v>52582684.329999998</v>
      </c>
      <c r="I29" s="48">
        <f>I30+I33+I42+I44+I50+I52</f>
        <v>53014045.210000001</v>
      </c>
      <c r="J29" s="48">
        <f t="shared" ref="J29" si="0">J30+J33+J42+J44+J50+J52</f>
        <v>48266331.210000001</v>
      </c>
      <c r="K29" s="46" t="s">
        <v>70</v>
      </c>
    </row>
    <row r="30" spans="1:11" ht="12" customHeight="1" x14ac:dyDescent="0.2">
      <c r="A30" s="152" t="s">
        <v>47</v>
      </c>
      <c r="B30" s="152"/>
      <c r="C30" s="153" t="s">
        <v>3</v>
      </c>
      <c r="D30" s="154" t="s">
        <v>71</v>
      </c>
      <c r="E30" s="155"/>
      <c r="F30" s="155"/>
      <c r="G30" s="155"/>
      <c r="H30" s="160">
        <f>H32</f>
        <v>0</v>
      </c>
      <c r="I30" s="160">
        <f t="shared" ref="I30:J30" si="1">I32</f>
        <v>0</v>
      </c>
      <c r="J30" s="160">
        <f t="shared" si="1"/>
        <v>0</v>
      </c>
      <c r="K30" s="161" t="s">
        <v>70</v>
      </c>
    </row>
    <row r="31" spans="1:11" ht="15" customHeight="1" x14ac:dyDescent="0.2">
      <c r="A31" s="163" t="s">
        <v>116</v>
      </c>
      <c r="B31" s="163"/>
      <c r="C31" s="153"/>
      <c r="D31" s="154"/>
      <c r="E31" s="155"/>
      <c r="F31" s="155"/>
      <c r="G31" s="155"/>
      <c r="H31" s="160"/>
      <c r="I31" s="160"/>
      <c r="J31" s="160"/>
      <c r="K31" s="162"/>
    </row>
    <row r="32" spans="1:11" ht="15" customHeight="1" x14ac:dyDescent="0.2">
      <c r="A32" s="150" t="s">
        <v>47</v>
      </c>
      <c r="B32" s="150"/>
      <c r="C32" s="80" t="s">
        <v>117</v>
      </c>
      <c r="D32" s="1"/>
      <c r="E32" s="49"/>
      <c r="F32" s="49"/>
      <c r="G32" s="49"/>
      <c r="H32" s="50">
        <v>0</v>
      </c>
      <c r="I32" s="50">
        <v>0</v>
      </c>
      <c r="J32" s="50">
        <v>0</v>
      </c>
      <c r="K32" s="79" t="s">
        <v>70</v>
      </c>
    </row>
    <row r="33" spans="1:12" ht="27" customHeight="1" x14ac:dyDescent="0.2">
      <c r="A33" s="150" t="s">
        <v>48</v>
      </c>
      <c r="B33" s="150"/>
      <c r="C33" s="90" t="s">
        <v>4</v>
      </c>
      <c r="D33" s="80" t="s">
        <v>72</v>
      </c>
      <c r="E33" s="49"/>
      <c r="F33" s="49"/>
      <c r="G33" s="49"/>
      <c r="H33" s="51">
        <f>H34+H38+H41</f>
        <v>50195266.219999999</v>
      </c>
      <c r="I33" s="51">
        <f t="shared" ref="I33" si="2">I34+I38+I41</f>
        <v>51490167.100000001</v>
      </c>
      <c r="J33" s="51">
        <f>J34+J38+J41</f>
        <v>46679713.100000001</v>
      </c>
      <c r="K33" s="79" t="s">
        <v>70</v>
      </c>
    </row>
    <row r="34" spans="1:12" ht="12.75" customHeight="1" x14ac:dyDescent="0.2">
      <c r="A34" s="158" t="s">
        <v>47</v>
      </c>
      <c r="B34" s="158"/>
      <c r="C34" s="142" t="s">
        <v>5</v>
      </c>
      <c r="D34" s="142" t="s">
        <v>72</v>
      </c>
      <c r="E34" s="159"/>
      <c r="F34" s="159"/>
      <c r="G34" s="159"/>
      <c r="H34" s="166">
        <f>H57-H36-H37-H38-H39-H40-H41-H44-H27</f>
        <v>50195266.219999999</v>
      </c>
      <c r="I34" s="166">
        <f t="shared" ref="I34:J34" si="3">I57-I36-I37-I38-I39-I40-I41-I44</f>
        <v>51490167.100000001</v>
      </c>
      <c r="J34" s="166">
        <f t="shared" si="3"/>
        <v>46679713.100000001</v>
      </c>
      <c r="K34" s="167" t="s">
        <v>70</v>
      </c>
      <c r="L34" s="156" t="s">
        <v>127</v>
      </c>
    </row>
    <row r="35" spans="1:12" ht="37.5" customHeight="1" x14ac:dyDescent="0.2">
      <c r="A35" s="157" t="s">
        <v>118</v>
      </c>
      <c r="B35" s="157"/>
      <c r="C35" s="142" t="s">
        <v>5</v>
      </c>
      <c r="D35" s="142"/>
      <c r="E35" s="159"/>
      <c r="F35" s="159"/>
      <c r="G35" s="159"/>
      <c r="H35" s="166"/>
      <c r="I35" s="166"/>
      <c r="J35" s="166"/>
      <c r="K35" s="167"/>
      <c r="L35" s="156"/>
    </row>
    <row r="36" spans="1:12" ht="12.75" customHeight="1" x14ac:dyDescent="0.2">
      <c r="A36" s="164" t="s">
        <v>448</v>
      </c>
      <c r="B36" s="165"/>
      <c r="C36" s="80" t="s">
        <v>345</v>
      </c>
      <c r="D36" s="80" t="s">
        <v>72</v>
      </c>
      <c r="E36" s="78" t="s">
        <v>444</v>
      </c>
      <c r="F36" s="76"/>
      <c r="G36" s="76"/>
      <c r="H36" s="81">
        <f>H78+H115+H235+H251</f>
        <v>0</v>
      </c>
      <c r="I36" s="81">
        <f>I78+I115+I235+I251</f>
        <v>0</v>
      </c>
      <c r="J36" s="81">
        <f>J78+J115+J235+J251</f>
        <v>0</v>
      </c>
      <c r="K36" s="79" t="s">
        <v>70</v>
      </c>
      <c r="L36" s="98" t="s">
        <v>342</v>
      </c>
    </row>
    <row r="37" spans="1:12" ht="24.75" customHeight="1" x14ac:dyDescent="0.2">
      <c r="A37" s="164" t="s">
        <v>449</v>
      </c>
      <c r="B37" s="165"/>
      <c r="C37" s="80" t="s">
        <v>346</v>
      </c>
      <c r="D37" s="80" t="s">
        <v>72</v>
      </c>
      <c r="E37" s="78" t="s">
        <v>445</v>
      </c>
      <c r="F37" s="76"/>
      <c r="G37" s="76"/>
      <c r="H37" s="81">
        <f>H227</f>
        <v>0</v>
      </c>
      <c r="I37" s="81">
        <f t="shared" ref="I37:J37" si="4">I227</f>
        <v>0</v>
      </c>
      <c r="J37" s="81">
        <f t="shared" si="4"/>
        <v>0</v>
      </c>
      <c r="K37" s="79" t="s">
        <v>70</v>
      </c>
      <c r="L37" s="98" t="s">
        <v>342</v>
      </c>
    </row>
    <row r="38" spans="1:12" ht="12.75" customHeight="1" x14ac:dyDescent="0.2">
      <c r="A38" s="164" t="s">
        <v>450</v>
      </c>
      <c r="B38" s="165"/>
      <c r="C38" s="80" t="s">
        <v>454</v>
      </c>
      <c r="D38" s="80" t="s">
        <v>72</v>
      </c>
      <c r="E38" s="78" t="s">
        <v>347</v>
      </c>
      <c r="F38" s="76"/>
      <c r="G38" s="76"/>
      <c r="H38" s="81">
        <f>H144+H187+H198+H207+H228+H253+H256</f>
        <v>0</v>
      </c>
      <c r="I38" s="81">
        <f>I144+I187+I198+I207+I228+I253+I256</f>
        <v>0</v>
      </c>
      <c r="J38" s="81">
        <f>J144+J187+J198+J207+J228+J253+J256</f>
        <v>0</v>
      </c>
      <c r="K38" s="79" t="s">
        <v>70</v>
      </c>
      <c r="L38" s="98" t="s">
        <v>342</v>
      </c>
    </row>
    <row r="39" spans="1:12" ht="12.75" customHeight="1" x14ac:dyDescent="0.2">
      <c r="A39" s="164" t="s">
        <v>451</v>
      </c>
      <c r="B39" s="165"/>
      <c r="C39" s="80" t="s">
        <v>455</v>
      </c>
      <c r="D39" s="80" t="s">
        <v>72</v>
      </c>
      <c r="E39" s="78" t="s">
        <v>446</v>
      </c>
      <c r="F39" s="76"/>
      <c r="G39" s="76"/>
      <c r="H39" s="81">
        <f>H229</f>
        <v>0</v>
      </c>
      <c r="I39" s="81">
        <f t="shared" ref="I39:J39" si="5">I229</f>
        <v>0</v>
      </c>
      <c r="J39" s="81">
        <f t="shared" si="5"/>
        <v>0</v>
      </c>
      <c r="K39" s="79" t="s">
        <v>70</v>
      </c>
      <c r="L39" s="98" t="s">
        <v>342</v>
      </c>
    </row>
    <row r="40" spans="1:12" ht="12.75" customHeight="1" x14ac:dyDescent="0.2">
      <c r="A40" s="164" t="s">
        <v>452</v>
      </c>
      <c r="B40" s="165"/>
      <c r="C40" s="80" t="s">
        <v>456</v>
      </c>
      <c r="D40" s="80" t="s">
        <v>72</v>
      </c>
      <c r="E40" s="78" t="s">
        <v>447</v>
      </c>
      <c r="F40" s="76"/>
      <c r="G40" s="76"/>
      <c r="H40" s="81">
        <f>H230+H254</f>
        <v>0</v>
      </c>
      <c r="I40" s="81">
        <f>I230+I254</f>
        <v>0</v>
      </c>
      <c r="J40" s="81">
        <f>J230+J254</f>
        <v>0</v>
      </c>
      <c r="K40" s="79" t="s">
        <v>70</v>
      </c>
      <c r="L40" s="98" t="s">
        <v>342</v>
      </c>
    </row>
    <row r="41" spans="1:12" ht="12.75" customHeight="1" x14ac:dyDescent="0.2">
      <c r="A41" s="164" t="s">
        <v>453</v>
      </c>
      <c r="B41" s="165"/>
      <c r="C41" s="80" t="s">
        <v>457</v>
      </c>
      <c r="D41" s="80" t="s">
        <v>72</v>
      </c>
      <c r="E41" s="78" t="s">
        <v>348</v>
      </c>
      <c r="F41" s="76"/>
      <c r="G41" s="76"/>
      <c r="H41" s="81">
        <f>H255</f>
        <v>0</v>
      </c>
      <c r="I41" s="81">
        <f t="shared" ref="I41:J41" si="6">I255</f>
        <v>0</v>
      </c>
      <c r="J41" s="81">
        <f t="shared" si="6"/>
        <v>0</v>
      </c>
      <c r="K41" s="79" t="s">
        <v>70</v>
      </c>
      <c r="L41" s="98" t="s">
        <v>342</v>
      </c>
    </row>
    <row r="42" spans="1:12" ht="25.5" customHeight="1" x14ac:dyDescent="0.2">
      <c r="A42" s="150" t="s">
        <v>119</v>
      </c>
      <c r="B42" s="150"/>
      <c r="C42" s="90" t="s">
        <v>6</v>
      </c>
      <c r="D42" s="80" t="s">
        <v>73</v>
      </c>
      <c r="E42" s="76"/>
      <c r="F42" s="76"/>
      <c r="G42" s="76"/>
      <c r="H42" s="82">
        <f>H43</f>
        <v>0</v>
      </c>
      <c r="I42" s="82">
        <f t="shared" ref="I42:J42" si="7">I43</f>
        <v>0</v>
      </c>
      <c r="J42" s="82">
        <f t="shared" si="7"/>
        <v>0</v>
      </c>
      <c r="K42" s="79" t="s">
        <v>70</v>
      </c>
    </row>
    <row r="43" spans="1:12" ht="12.75" customHeight="1" x14ac:dyDescent="0.2">
      <c r="A43" s="150" t="s">
        <v>47</v>
      </c>
      <c r="B43" s="150"/>
      <c r="C43" s="80" t="s">
        <v>120</v>
      </c>
      <c r="D43" s="80" t="s">
        <v>73</v>
      </c>
      <c r="E43" s="49"/>
      <c r="F43" s="49"/>
      <c r="G43" s="49"/>
      <c r="H43" s="50">
        <v>0</v>
      </c>
      <c r="I43" s="50">
        <v>0</v>
      </c>
      <c r="J43" s="50">
        <v>0</v>
      </c>
      <c r="K43" s="79" t="s">
        <v>70</v>
      </c>
    </row>
    <row r="44" spans="1:12" ht="15" customHeight="1" x14ac:dyDescent="0.2">
      <c r="A44" s="150" t="s">
        <v>50</v>
      </c>
      <c r="B44" s="150"/>
      <c r="C44" s="90" t="s">
        <v>7</v>
      </c>
      <c r="D44" s="80" t="s">
        <v>74</v>
      </c>
      <c r="E44" s="78"/>
      <c r="F44" s="76"/>
      <c r="G44" s="76"/>
      <c r="H44" s="82">
        <f>H45+H47+H49</f>
        <v>2387418.11</v>
      </c>
      <c r="I44" s="106">
        <f t="shared" ref="I44:J44" si="8">I45+I47+I49</f>
        <v>1523878.1099999999</v>
      </c>
      <c r="J44" s="106">
        <f t="shared" si="8"/>
        <v>1586618.1099999999</v>
      </c>
      <c r="K44" s="79" t="s">
        <v>70</v>
      </c>
    </row>
    <row r="45" spans="1:12" ht="12.75" customHeight="1" x14ac:dyDescent="0.2">
      <c r="A45" s="158" t="s">
        <v>47</v>
      </c>
      <c r="B45" s="158"/>
      <c r="C45" s="142" t="s">
        <v>8</v>
      </c>
      <c r="D45" s="142" t="s">
        <v>74</v>
      </c>
      <c r="E45" s="159"/>
      <c r="F45" s="159"/>
      <c r="G45" s="159"/>
      <c r="H45" s="166">
        <f>H68+H69+H92+H93+H105+H106+H124+H125+H127+H128+H176+H185+H186+H196+H217+H218+H219+H220+H221+H222+H223+H224+H225+H226+H248+H249</f>
        <v>2387418.11</v>
      </c>
      <c r="I45" s="166">
        <f t="shared" ref="I45:J45" si="9">I68+I69+I92+I93+I105+I106+I124+I125+I127+I128+I176+I185+I186+I196+I217+I218+I219+I220+I221+I222+I223+I224+I225+I226+I248+I249</f>
        <v>1523878.1099999999</v>
      </c>
      <c r="J45" s="166">
        <f t="shared" si="9"/>
        <v>1586618.1099999999</v>
      </c>
      <c r="K45" s="167" t="s">
        <v>70</v>
      </c>
      <c r="L45" s="156" t="s">
        <v>128</v>
      </c>
    </row>
    <row r="46" spans="1:12" ht="11.25" customHeight="1" x14ac:dyDescent="0.2">
      <c r="A46" s="157" t="s">
        <v>51</v>
      </c>
      <c r="B46" s="157"/>
      <c r="C46" s="142"/>
      <c r="D46" s="142"/>
      <c r="E46" s="159"/>
      <c r="F46" s="159"/>
      <c r="G46" s="159"/>
      <c r="H46" s="166"/>
      <c r="I46" s="166"/>
      <c r="J46" s="166"/>
      <c r="K46" s="167"/>
      <c r="L46" s="156"/>
    </row>
    <row r="47" spans="1:12" ht="15" customHeight="1" x14ac:dyDescent="0.2">
      <c r="A47" s="150" t="s">
        <v>52</v>
      </c>
      <c r="B47" s="150"/>
      <c r="C47" s="80" t="s">
        <v>9</v>
      </c>
      <c r="D47" s="80" t="s">
        <v>74</v>
      </c>
      <c r="E47" s="76"/>
      <c r="F47" s="76"/>
      <c r="G47" s="76"/>
      <c r="H47" s="81">
        <v>0</v>
      </c>
      <c r="I47" s="81">
        <v>0</v>
      </c>
      <c r="J47" s="81">
        <v>0</v>
      </c>
      <c r="K47" s="79" t="s">
        <v>70</v>
      </c>
    </row>
    <row r="48" spans="1:12" ht="12.75" customHeight="1" x14ac:dyDescent="0.2">
      <c r="A48" s="150" t="s">
        <v>47</v>
      </c>
      <c r="B48" s="150"/>
      <c r="C48" s="80"/>
      <c r="D48" s="80"/>
      <c r="E48" s="49"/>
      <c r="F48" s="49"/>
      <c r="G48" s="49"/>
      <c r="H48" s="50"/>
      <c r="I48" s="50"/>
      <c r="J48" s="50"/>
      <c r="K48" s="79" t="s">
        <v>70</v>
      </c>
    </row>
    <row r="49" spans="1:12" ht="12.75" customHeight="1" x14ac:dyDescent="0.2">
      <c r="A49" s="164" t="s">
        <v>343</v>
      </c>
      <c r="B49" s="165"/>
      <c r="C49" s="80" t="s">
        <v>344</v>
      </c>
      <c r="D49" s="80" t="s">
        <v>74</v>
      </c>
      <c r="E49" s="78" t="s">
        <v>341</v>
      </c>
      <c r="F49" s="76"/>
      <c r="G49" s="76"/>
      <c r="H49" s="81">
        <f>H252</f>
        <v>0</v>
      </c>
      <c r="I49" s="81">
        <f t="shared" ref="I49:J49" si="10">I252</f>
        <v>0</v>
      </c>
      <c r="J49" s="81">
        <f t="shared" si="10"/>
        <v>0</v>
      </c>
      <c r="K49" s="79" t="s">
        <v>70</v>
      </c>
      <c r="L49" s="98" t="s">
        <v>342</v>
      </c>
    </row>
    <row r="50" spans="1:12" x14ac:dyDescent="0.2">
      <c r="A50" s="150" t="s">
        <v>121</v>
      </c>
      <c r="B50" s="150"/>
      <c r="C50" s="90" t="s">
        <v>10</v>
      </c>
      <c r="D50" s="80" t="s">
        <v>75</v>
      </c>
      <c r="E50" s="76"/>
      <c r="F50" s="76"/>
      <c r="G50" s="76"/>
      <c r="H50" s="82">
        <f>H51</f>
        <v>0</v>
      </c>
      <c r="I50" s="82">
        <f t="shared" ref="I50:J50" si="11">I51</f>
        <v>0</v>
      </c>
      <c r="J50" s="82">
        <f t="shared" si="11"/>
        <v>0</v>
      </c>
      <c r="K50" s="79" t="s">
        <v>70</v>
      </c>
    </row>
    <row r="51" spans="1:12" ht="12.75" customHeight="1" x14ac:dyDescent="0.2">
      <c r="A51" s="150" t="s">
        <v>47</v>
      </c>
      <c r="B51" s="150"/>
      <c r="C51" s="80"/>
      <c r="D51" s="80"/>
      <c r="E51" s="49"/>
      <c r="F51" s="49"/>
      <c r="G51" s="49"/>
      <c r="H51" s="50"/>
      <c r="I51" s="50"/>
      <c r="J51" s="50"/>
      <c r="K51" s="79" t="s">
        <v>70</v>
      </c>
    </row>
    <row r="52" spans="1:12" x14ac:dyDescent="0.2">
      <c r="A52" s="150" t="s">
        <v>53</v>
      </c>
      <c r="B52" s="150"/>
      <c r="C52" s="90" t="s">
        <v>122</v>
      </c>
      <c r="D52" s="80"/>
      <c r="E52" s="76"/>
      <c r="F52" s="76"/>
      <c r="G52" s="76"/>
      <c r="H52" s="82">
        <f>H54</f>
        <v>0</v>
      </c>
      <c r="I52" s="82">
        <f t="shared" ref="I52:J52" si="12">I54</f>
        <v>0</v>
      </c>
      <c r="J52" s="82">
        <f t="shared" si="12"/>
        <v>0</v>
      </c>
      <c r="K52" s="79" t="s">
        <v>70</v>
      </c>
    </row>
    <row r="53" spans="1:12" ht="12.75" customHeight="1" x14ac:dyDescent="0.2">
      <c r="A53" s="150" t="s">
        <v>47</v>
      </c>
      <c r="B53" s="150"/>
      <c r="C53" s="80"/>
      <c r="D53" s="80"/>
      <c r="E53" s="49"/>
      <c r="F53" s="49"/>
      <c r="G53" s="49"/>
      <c r="H53" s="50"/>
      <c r="I53" s="50"/>
      <c r="J53" s="50"/>
      <c r="K53" s="79" t="s">
        <v>70</v>
      </c>
    </row>
    <row r="54" spans="1:12" x14ac:dyDescent="0.2">
      <c r="A54" s="150" t="s">
        <v>235</v>
      </c>
      <c r="B54" s="150"/>
      <c r="C54" s="80" t="s">
        <v>123</v>
      </c>
      <c r="D54" s="80" t="s">
        <v>70</v>
      </c>
      <c r="E54" s="49"/>
      <c r="F54" s="49"/>
      <c r="G54" s="49"/>
      <c r="H54" s="50">
        <f>H55</f>
        <v>0</v>
      </c>
      <c r="I54" s="50">
        <f t="shared" ref="I54:J54" si="13">I55</f>
        <v>0</v>
      </c>
      <c r="J54" s="50">
        <f t="shared" si="13"/>
        <v>0</v>
      </c>
      <c r="K54" s="79" t="s">
        <v>70</v>
      </c>
    </row>
    <row r="55" spans="1:12" x14ac:dyDescent="0.2">
      <c r="A55" s="152" t="s">
        <v>49</v>
      </c>
      <c r="B55" s="152"/>
      <c r="C55" s="154" t="s">
        <v>125</v>
      </c>
      <c r="D55" s="154" t="s">
        <v>77</v>
      </c>
      <c r="E55" s="155"/>
      <c r="F55" s="155"/>
      <c r="G55" s="155"/>
      <c r="H55" s="168">
        <v>0</v>
      </c>
      <c r="I55" s="168">
        <v>0</v>
      </c>
      <c r="J55" s="168">
        <v>0</v>
      </c>
      <c r="K55" s="169" t="s">
        <v>70</v>
      </c>
    </row>
    <row r="56" spans="1:12" ht="27" customHeight="1" x14ac:dyDescent="0.2">
      <c r="A56" s="163" t="s">
        <v>124</v>
      </c>
      <c r="B56" s="163"/>
      <c r="C56" s="154"/>
      <c r="D56" s="154"/>
      <c r="E56" s="155"/>
      <c r="F56" s="155"/>
      <c r="G56" s="155"/>
      <c r="H56" s="168"/>
      <c r="I56" s="168"/>
      <c r="J56" s="168"/>
      <c r="K56" s="169"/>
    </row>
    <row r="57" spans="1:12" x14ac:dyDescent="0.2">
      <c r="A57" s="151" t="s">
        <v>126</v>
      </c>
      <c r="B57" s="151"/>
      <c r="C57" s="88" t="s">
        <v>11</v>
      </c>
      <c r="D57" s="88" t="s">
        <v>70</v>
      </c>
      <c r="E57" s="47"/>
      <c r="F57" s="47"/>
      <c r="G57" s="47"/>
      <c r="H57" s="48">
        <f>H58+H118+H131+H145+H151+H153+H262</f>
        <v>52586298.769999996</v>
      </c>
      <c r="I57" s="48">
        <f>I58+I118+I131+I145+I151+I153+I262</f>
        <v>53014045.210000001</v>
      </c>
      <c r="J57" s="48">
        <f>J58+J118+J131+J145+J151+J153+J262</f>
        <v>48266331.210000001</v>
      </c>
      <c r="K57" s="46"/>
    </row>
    <row r="58" spans="1:12" x14ac:dyDescent="0.2">
      <c r="A58" s="152" t="s">
        <v>47</v>
      </c>
      <c r="B58" s="152"/>
      <c r="C58" s="172" t="s">
        <v>12</v>
      </c>
      <c r="D58" s="173" t="s">
        <v>70</v>
      </c>
      <c r="E58" s="170"/>
      <c r="F58" s="170"/>
      <c r="G58" s="170"/>
      <c r="H58" s="160">
        <f>H60+H84+H96+H97</f>
        <v>30750608.25</v>
      </c>
      <c r="I58" s="160">
        <f>I60+I84+I96+I97</f>
        <v>32174212.809999999</v>
      </c>
      <c r="J58" s="160">
        <f t="shared" ref="J58" si="14">J60+J84+J96+J97</f>
        <v>30666716.810000002</v>
      </c>
      <c r="K58" s="171" t="s">
        <v>70</v>
      </c>
    </row>
    <row r="59" spans="1:12" x14ac:dyDescent="0.2">
      <c r="A59" s="163" t="s">
        <v>54</v>
      </c>
      <c r="B59" s="163"/>
      <c r="C59" s="172"/>
      <c r="D59" s="173"/>
      <c r="E59" s="170"/>
      <c r="F59" s="170"/>
      <c r="G59" s="170"/>
      <c r="H59" s="160"/>
      <c r="I59" s="160"/>
      <c r="J59" s="160"/>
      <c r="K59" s="171"/>
    </row>
    <row r="60" spans="1:12" ht="12.75" customHeight="1" x14ac:dyDescent="0.2">
      <c r="A60" s="152" t="s">
        <v>47</v>
      </c>
      <c r="B60" s="152"/>
      <c r="C60" s="173" t="s">
        <v>13</v>
      </c>
      <c r="D60" s="174" t="s">
        <v>78</v>
      </c>
      <c r="E60" s="170"/>
      <c r="F60" s="170"/>
      <c r="G60" s="170"/>
      <c r="H60" s="160">
        <f>SUM(H62:H83)</f>
        <v>23687582.759999998</v>
      </c>
      <c r="I60" s="160">
        <f t="shared" ref="I60" si="15">SUM(I62:I83)</f>
        <v>24711376.059999999</v>
      </c>
      <c r="J60" s="160">
        <f>SUM(J62:J83)</f>
        <v>23538183.740000002</v>
      </c>
      <c r="K60" s="169" t="s">
        <v>70</v>
      </c>
    </row>
    <row r="61" spans="1:12" ht="12.75" customHeight="1" x14ac:dyDescent="0.2">
      <c r="A61" s="163" t="s">
        <v>55</v>
      </c>
      <c r="B61" s="163"/>
      <c r="C61" s="173"/>
      <c r="D61" s="174"/>
      <c r="E61" s="170"/>
      <c r="F61" s="170"/>
      <c r="G61" s="170"/>
      <c r="H61" s="160"/>
      <c r="I61" s="160"/>
      <c r="J61" s="160"/>
      <c r="K61" s="169"/>
    </row>
    <row r="62" spans="1:12" ht="12.75" customHeight="1" x14ac:dyDescent="0.2">
      <c r="A62" s="163" t="s">
        <v>55</v>
      </c>
      <c r="B62" s="163"/>
      <c r="C62" s="80" t="s">
        <v>354</v>
      </c>
      <c r="D62" s="80" t="s">
        <v>78</v>
      </c>
      <c r="E62" s="76" t="s">
        <v>350</v>
      </c>
      <c r="F62" s="70" t="s">
        <v>458</v>
      </c>
      <c r="G62" s="70" t="s">
        <v>351</v>
      </c>
      <c r="H62" s="81">
        <v>748765</v>
      </c>
      <c r="I62" s="114"/>
      <c r="J62" s="114"/>
      <c r="K62" s="79" t="s">
        <v>70</v>
      </c>
    </row>
    <row r="63" spans="1:12" s="364" customFormat="1" ht="12.75" customHeight="1" x14ac:dyDescent="0.2">
      <c r="A63" s="358" t="s">
        <v>55</v>
      </c>
      <c r="B63" s="358"/>
      <c r="C63" s="359" t="s">
        <v>354</v>
      </c>
      <c r="D63" s="359" t="s">
        <v>78</v>
      </c>
      <c r="E63" s="360" t="s">
        <v>350</v>
      </c>
      <c r="F63" s="361" t="s">
        <v>459</v>
      </c>
      <c r="G63" s="361" t="s">
        <v>351</v>
      </c>
      <c r="H63" s="362"/>
      <c r="I63" s="362">
        <v>749040</v>
      </c>
      <c r="J63" s="362">
        <v>749324</v>
      </c>
      <c r="K63" s="363" t="s">
        <v>70</v>
      </c>
    </row>
    <row r="64" spans="1:12" s="364" customFormat="1" ht="12.75" customHeight="1" x14ac:dyDescent="0.2">
      <c r="A64" s="358" t="s">
        <v>55</v>
      </c>
      <c r="B64" s="358"/>
      <c r="C64" s="359" t="s">
        <v>354</v>
      </c>
      <c r="D64" s="359" t="s">
        <v>78</v>
      </c>
      <c r="E64" s="360" t="s">
        <v>547</v>
      </c>
      <c r="F64" s="361" t="s">
        <v>458</v>
      </c>
      <c r="G64" s="361" t="s">
        <v>351</v>
      </c>
      <c r="H64" s="362">
        <v>149467</v>
      </c>
      <c r="I64" s="365"/>
      <c r="J64" s="365"/>
      <c r="K64" s="363" t="s">
        <v>70</v>
      </c>
    </row>
    <row r="65" spans="1:11" s="364" customFormat="1" ht="12.75" customHeight="1" x14ac:dyDescent="0.2">
      <c r="A65" s="358" t="s">
        <v>55</v>
      </c>
      <c r="B65" s="358"/>
      <c r="C65" s="359" t="s">
        <v>354</v>
      </c>
      <c r="D65" s="359" t="s">
        <v>78</v>
      </c>
      <c r="E65" s="360" t="s">
        <v>547</v>
      </c>
      <c r="F65" s="361" t="s">
        <v>459</v>
      </c>
      <c r="G65" s="361" t="s">
        <v>351</v>
      </c>
      <c r="H65" s="362"/>
      <c r="I65" s="362">
        <v>22996</v>
      </c>
      <c r="J65" s="362"/>
      <c r="K65" s="363" t="s">
        <v>70</v>
      </c>
    </row>
    <row r="66" spans="1:11" s="364" customFormat="1" ht="12.75" customHeight="1" x14ac:dyDescent="0.2">
      <c r="A66" s="358" t="s">
        <v>55</v>
      </c>
      <c r="B66" s="358"/>
      <c r="C66" s="359" t="s">
        <v>354</v>
      </c>
      <c r="D66" s="359" t="s">
        <v>78</v>
      </c>
      <c r="E66" s="360" t="s">
        <v>471</v>
      </c>
      <c r="F66" s="361" t="s">
        <v>460</v>
      </c>
      <c r="G66" s="361" t="s">
        <v>351</v>
      </c>
      <c r="H66" s="362">
        <v>3454195</v>
      </c>
      <c r="I66" s="365"/>
      <c r="J66" s="365"/>
      <c r="K66" s="363" t="s">
        <v>70</v>
      </c>
    </row>
    <row r="67" spans="1:11" s="364" customFormat="1" ht="12.75" customHeight="1" x14ac:dyDescent="0.2">
      <c r="A67" s="358" t="s">
        <v>55</v>
      </c>
      <c r="B67" s="358"/>
      <c r="C67" s="359" t="s">
        <v>354</v>
      </c>
      <c r="D67" s="359" t="s">
        <v>78</v>
      </c>
      <c r="E67" s="360" t="s">
        <v>471</v>
      </c>
      <c r="F67" s="361" t="s">
        <v>461</v>
      </c>
      <c r="G67" s="361" t="s">
        <v>351</v>
      </c>
      <c r="H67" s="362"/>
      <c r="I67" s="362">
        <v>3455725</v>
      </c>
      <c r="J67" s="362">
        <v>3457320</v>
      </c>
      <c r="K67" s="363" t="s">
        <v>70</v>
      </c>
    </row>
    <row r="68" spans="1:11" s="364" customFormat="1" ht="12.75" customHeight="1" x14ac:dyDescent="0.2">
      <c r="A68" s="358" t="s">
        <v>55</v>
      </c>
      <c r="B68" s="358"/>
      <c r="C68" s="359" t="s">
        <v>354</v>
      </c>
      <c r="D68" s="359" t="s">
        <v>78</v>
      </c>
      <c r="E68" s="366" t="s">
        <v>472</v>
      </c>
      <c r="F68" s="361" t="s">
        <v>462</v>
      </c>
      <c r="G68" s="361" t="s">
        <v>351</v>
      </c>
      <c r="H68" s="362">
        <v>58185.95</v>
      </c>
      <c r="I68" s="365"/>
      <c r="J68" s="365"/>
      <c r="K68" s="363" t="s">
        <v>70</v>
      </c>
    </row>
    <row r="69" spans="1:11" s="364" customFormat="1" ht="12.75" customHeight="1" x14ac:dyDescent="0.2">
      <c r="A69" s="358" t="s">
        <v>55</v>
      </c>
      <c r="B69" s="358"/>
      <c r="C69" s="359" t="s">
        <v>354</v>
      </c>
      <c r="D69" s="359" t="s">
        <v>78</v>
      </c>
      <c r="E69" s="366" t="s">
        <v>472</v>
      </c>
      <c r="F69" s="361" t="s">
        <v>463</v>
      </c>
      <c r="G69" s="361" t="s">
        <v>351</v>
      </c>
      <c r="H69" s="362"/>
      <c r="I69" s="362">
        <v>58185.95</v>
      </c>
      <c r="J69" s="362">
        <v>58185.95</v>
      </c>
      <c r="K69" s="363" t="s">
        <v>70</v>
      </c>
    </row>
    <row r="70" spans="1:11" s="364" customFormat="1" ht="12.75" customHeight="1" x14ac:dyDescent="0.2">
      <c r="A70" s="358" t="s">
        <v>55</v>
      </c>
      <c r="B70" s="358"/>
      <c r="C70" s="359" t="s">
        <v>354</v>
      </c>
      <c r="D70" s="359" t="s">
        <v>78</v>
      </c>
      <c r="E70" s="367" t="s">
        <v>473</v>
      </c>
      <c r="F70" s="361" t="s">
        <v>464</v>
      </c>
      <c r="G70" s="361" t="s">
        <v>351</v>
      </c>
      <c r="H70" s="362">
        <v>16502398.23</v>
      </c>
      <c r="I70" s="365"/>
      <c r="J70" s="365"/>
      <c r="K70" s="363" t="s">
        <v>70</v>
      </c>
    </row>
    <row r="71" spans="1:11" s="364" customFormat="1" ht="12.75" customHeight="1" x14ac:dyDescent="0.2">
      <c r="A71" s="358" t="s">
        <v>55</v>
      </c>
      <c r="B71" s="358"/>
      <c r="C71" s="359" t="s">
        <v>354</v>
      </c>
      <c r="D71" s="359" t="s">
        <v>78</v>
      </c>
      <c r="E71" s="367" t="s">
        <v>473</v>
      </c>
      <c r="F71" s="361" t="s">
        <v>465</v>
      </c>
      <c r="G71" s="361" t="s">
        <v>351</v>
      </c>
      <c r="H71" s="362"/>
      <c r="I71" s="362">
        <v>17654471.969999999</v>
      </c>
      <c r="J71" s="362">
        <v>16502396.65</v>
      </c>
      <c r="K71" s="363" t="s">
        <v>70</v>
      </c>
    </row>
    <row r="72" spans="1:11" s="364" customFormat="1" ht="12.75" customHeight="1" x14ac:dyDescent="0.2">
      <c r="A72" s="358" t="s">
        <v>55</v>
      </c>
      <c r="B72" s="358"/>
      <c r="C72" s="359" t="s">
        <v>354</v>
      </c>
      <c r="D72" s="359" t="s">
        <v>78</v>
      </c>
      <c r="E72" s="367" t="s">
        <v>474</v>
      </c>
      <c r="F72" s="361" t="s">
        <v>466</v>
      </c>
      <c r="G72" s="361" t="s">
        <v>351</v>
      </c>
      <c r="H72" s="362">
        <f>348857.14+H27</f>
        <v>352471.58</v>
      </c>
      <c r="I72" s="365"/>
      <c r="J72" s="365"/>
      <c r="K72" s="363" t="s">
        <v>70</v>
      </c>
    </row>
    <row r="73" spans="1:11" ht="12.75" customHeight="1" x14ac:dyDescent="0.2">
      <c r="A73" s="163" t="s">
        <v>55</v>
      </c>
      <c r="B73" s="163"/>
      <c r="C73" s="80" t="s">
        <v>354</v>
      </c>
      <c r="D73" s="80" t="s">
        <v>78</v>
      </c>
      <c r="E73" s="71" t="s">
        <v>474</v>
      </c>
      <c r="F73" s="70" t="s">
        <v>467</v>
      </c>
      <c r="G73" s="70" t="s">
        <v>351</v>
      </c>
      <c r="H73" s="81"/>
      <c r="I73" s="81">
        <v>348857.14</v>
      </c>
      <c r="J73" s="81">
        <v>348857.14</v>
      </c>
      <c r="K73" s="79" t="s">
        <v>70</v>
      </c>
    </row>
    <row r="74" spans="1:11" ht="35.450000000000003" customHeight="1" x14ac:dyDescent="0.2">
      <c r="A74" s="163" t="s">
        <v>55</v>
      </c>
      <c r="B74" s="163"/>
      <c r="C74" s="80" t="s">
        <v>354</v>
      </c>
      <c r="D74" s="80" t="s">
        <v>78</v>
      </c>
      <c r="E74" s="72" t="s">
        <v>475</v>
      </c>
      <c r="F74" s="70" t="s">
        <v>466</v>
      </c>
      <c r="G74" s="70" t="s">
        <v>351</v>
      </c>
      <c r="H74" s="81">
        <v>1122000</v>
      </c>
      <c r="I74" s="114"/>
      <c r="J74" s="114"/>
      <c r="K74" s="79" t="s">
        <v>70</v>
      </c>
    </row>
    <row r="75" spans="1:11" ht="35.450000000000003" customHeight="1" x14ac:dyDescent="0.2">
      <c r="A75" s="163" t="s">
        <v>55</v>
      </c>
      <c r="B75" s="163"/>
      <c r="C75" s="80" t="s">
        <v>354</v>
      </c>
      <c r="D75" s="80" t="s">
        <v>78</v>
      </c>
      <c r="E75" s="72" t="s">
        <v>475</v>
      </c>
      <c r="F75" s="70" t="s">
        <v>467</v>
      </c>
      <c r="G75" s="70" t="s">
        <v>351</v>
      </c>
      <c r="H75" s="81"/>
      <c r="I75" s="81">
        <v>1122000</v>
      </c>
      <c r="J75" s="81">
        <v>1122000</v>
      </c>
      <c r="K75" s="79" t="s">
        <v>70</v>
      </c>
    </row>
    <row r="76" spans="1:11" ht="12.75" customHeight="1" x14ac:dyDescent="0.2">
      <c r="A76" s="163" t="s">
        <v>55</v>
      </c>
      <c r="B76" s="163"/>
      <c r="C76" s="80" t="s">
        <v>354</v>
      </c>
      <c r="D76" s="80" t="s">
        <v>78</v>
      </c>
      <c r="E76" s="71" t="s">
        <v>473</v>
      </c>
      <c r="F76" s="70" t="s">
        <v>464</v>
      </c>
      <c r="G76" s="70" t="s">
        <v>468</v>
      </c>
      <c r="H76" s="81">
        <v>1300100</v>
      </c>
      <c r="I76" s="114"/>
      <c r="J76" s="114"/>
      <c r="K76" s="79" t="s">
        <v>70</v>
      </c>
    </row>
    <row r="77" spans="1:11" ht="12.75" customHeight="1" x14ac:dyDescent="0.2">
      <c r="A77" s="163" t="s">
        <v>55</v>
      </c>
      <c r="B77" s="163"/>
      <c r="C77" s="80" t="s">
        <v>354</v>
      </c>
      <c r="D77" s="80" t="s">
        <v>78</v>
      </c>
      <c r="E77" s="71" t="s">
        <v>473</v>
      </c>
      <c r="F77" s="70" t="s">
        <v>465</v>
      </c>
      <c r="G77" s="70" t="s">
        <v>468</v>
      </c>
      <c r="H77" s="81"/>
      <c r="I77" s="81">
        <v>1300100</v>
      </c>
      <c r="J77" s="81">
        <v>1300100</v>
      </c>
      <c r="K77" s="79" t="s">
        <v>70</v>
      </c>
    </row>
    <row r="78" spans="1:11" ht="12.75" customHeight="1" x14ac:dyDescent="0.2">
      <c r="A78" s="163" t="s">
        <v>55</v>
      </c>
      <c r="B78" s="163"/>
      <c r="C78" s="80" t="s">
        <v>354</v>
      </c>
      <c r="D78" s="80" t="s">
        <v>78</v>
      </c>
      <c r="E78" s="55" t="s">
        <v>444</v>
      </c>
      <c r="F78" s="70" t="s">
        <v>385</v>
      </c>
      <c r="G78" s="70" t="s">
        <v>351</v>
      </c>
      <c r="H78" s="81"/>
      <c r="I78" s="81"/>
      <c r="J78" s="81"/>
      <c r="K78" s="79" t="s">
        <v>70</v>
      </c>
    </row>
    <row r="79" spans="1:11" ht="12.75" customHeight="1" x14ac:dyDescent="0.2">
      <c r="A79" s="163" t="s">
        <v>55</v>
      </c>
      <c r="B79" s="163"/>
      <c r="C79" s="80" t="s">
        <v>354</v>
      </c>
      <c r="D79" s="80" t="s">
        <v>78</v>
      </c>
      <c r="E79" s="71" t="s">
        <v>476</v>
      </c>
      <c r="F79" s="70" t="s">
        <v>469</v>
      </c>
      <c r="G79" s="70" t="s">
        <v>351</v>
      </c>
      <c r="H79" s="81"/>
      <c r="I79" s="81"/>
      <c r="J79" s="81"/>
      <c r="K79" s="79" t="s">
        <v>70</v>
      </c>
    </row>
    <row r="80" spans="1:11" ht="12.75" customHeight="1" x14ac:dyDescent="0.2">
      <c r="A80" s="163" t="s">
        <v>353</v>
      </c>
      <c r="B80" s="163"/>
      <c r="C80" s="80" t="s">
        <v>354</v>
      </c>
      <c r="D80" s="80" t="s">
        <v>78</v>
      </c>
      <c r="E80" s="71" t="s">
        <v>473</v>
      </c>
      <c r="F80" s="70" t="s">
        <v>464</v>
      </c>
      <c r="G80" s="70" t="s">
        <v>352</v>
      </c>
      <c r="H80" s="81"/>
      <c r="I80" s="81"/>
      <c r="J80" s="81"/>
      <c r="K80" s="79" t="s">
        <v>70</v>
      </c>
    </row>
    <row r="81" spans="1:11" ht="12.75" customHeight="1" x14ac:dyDescent="0.2">
      <c r="A81" s="163" t="s">
        <v>353</v>
      </c>
      <c r="B81" s="163"/>
      <c r="C81" s="80" t="s">
        <v>354</v>
      </c>
      <c r="D81" s="80" t="s">
        <v>78</v>
      </c>
      <c r="E81" s="71" t="s">
        <v>473</v>
      </c>
      <c r="F81" s="70" t="s">
        <v>464</v>
      </c>
      <c r="G81" s="70" t="s">
        <v>470</v>
      </c>
      <c r="H81" s="81"/>
      <c r="I81" s="81"/>
      <c r="J81" s="81"/>
      <c r="K81" s="79" t="s">
        <v>70</v>
      </c>
    </row>
    <row r="82" spans="1:11" ht="12.75" customHeight="1" x14ac:dyDescent="0.2">
      <c r="A82" s="163" t="s">
        <v>353</v>
      </c>
      <c r="B82" s="163"/>
      <c r="C82" s="80" t="s">
        <v>354</v>
      </c>
      <c r="D82" s="80" t="s">
        <v>78</v>
      </c>
      <c r="E82" s="76" t="s">
        <v>350</v>
      </c>
      <c r="F82" s="70" t="s">
        <v>458</v>
      </c>
      <c r="G82" s="70" t="s">
        <v>352</v>
      </c>
      <c r="H82" s="81"/>
      <c r="I82" s="81"/>
      <c r="J82" s="81"/>
      <c r="K82" s="79" t="s">
        <v>70</v>
      </c>
    </row>
    <row r="83" spans="1:11" ht="12.75" customHeight="1" x14ac:dyDescent="0.2">
      <c r="A83" s="163" t="s">
        <v>353</v>
      </c>
      <c r="B83" s="163"/>
      <c r="C83" s="80" t="s">
        <v>354</v>
      </c>
      <c r="D83" s="80" t="s">
        <v>78</v>
      </c>
      <c r="E83" s="76" t="s">
        <v>471</v>
      </c>
      <c r="F83" s="70" t="s">
        <v>460</v>
      </c>
      <c r="G83" s="70" t="s">
        <v>352</v>
      </c>
      <c r="H83" s="81"/>
      <c r="I83" s="81"/>
      <c r="J83" s="81"/>
      <c r="K83" s="79" t="s">
        <v>70</v>
      </c>
    </row>
    <row r="84" spans="1:11" ht="24" customHeight="1" x14ac:dyDescent="0.2">
      <c r="A84" s="150" t="s">
        <v>56</v>
      </c>
      <c r="B84" s="150"/>
      <c r="C84" s="87" t="s">
        <v>14</v>
      </c>
      <c r="D84" s="86" t="s">
        <v>79</v>
      </c>
      <c r="E84" s="78"/>
      <c r="F84" s="78"/>
      <c r="G84" s="78"/>
      <c r="H84" s="82">
        <f>SUM(H85:H95)</f>
        <v>20000</v>
      </c>
      <c r="I84" s="82">
        <f t="shared" ref="I84:J84" si="16">SUM(I85:I95)</f>
        <v>0</v>
      </c>
      <c r="J84" s="82">
        <f t="shared" si="16"/>
        <v>20000</v>
      </c>
      <c r="K84" s="79" t="s">
        <v>70</v>
      </c>
    </row>
    <row r="85" spans="1:11" ht="54" customHeight="1" x14ac:dyDescent="0.2">
      <c r="A85" s="163" t="s">
        <v>356</v>
      </c>
      <c r="B85" s="163"/>
      <c r="C85" s="80" t="s">
        <v>355</v>
      </c>
      <c r="D85" s="80" t="s">
        <v>79</v>
      </c>
      <c r="E85" s="91" t="s">
        <v>357</v>
      </c>
      <c r="F85" s="76" t="s">
        <v>349</v>
      </c>
      <c r="G85" s="76" t="s">
        <v>358</v>
      </c>
      <c r="H85" s="81">
        <v>0</v>
      </c>
      <c r="I85" s="81">
        <v>0</v>
      </c>
      <c r="J85" s="81">
        <v>0</v>
      </c>
      <c r="K85" s="79" t="s">
        <v>70</v>
      </c>
    </row>
    <row r="86" spans="1:11" ht="39" customHeight="1" x14ac:dyDescent="0.2">
      <c r="A86" s="163" t="s">
        <v>481</v>
      </c>
      <c r="B86" s="163"/>
      <c r="C86" s="80" t="s">
        <v>355</v>
      </c>
      <c r="D86" s="80" t="s">
        <v>79</v>
      </c>
      <c r="E86" s="76" t="s">
        <v>350</v>
      </c>
      <c r="F86" s="76" t="s">
        <v>478</v>
      </c>
      <c r="G86" s="76" t="s">
        <v>477</v>
      </c>
      <c r="H86" s="81">
        <v>0</v>
      </c>
      <c r="I86" s="81">
        <v>0</v>
      </c>
      <c r="J86" s="81">
        <v>0</v>
      </c>
      <c r="K86" s="79" t="s">
        <v>70</v>
      </c>
    </row>
    <row r="87" spans="1:11" ht="41.25" customHeight="1" x14ac:dyDescent="0.2">
      <c r="A87" s="163" t="s">
        <v>481</v>
      </c>
      <c r="B87" s="163"/>
      <c r="C87" s="80" t="s">
        <v>355</v>
      </c>
      <c r="D87" s="80" t="s">
        <v>79</v>
      </c>
      <c r="E87" s="76" t="s">
        <v>350</v>
      </c>
      <c r="F87" s="76" t="s">
        <v>479</v>
      </c>
      <c r="G87" s="76" t="s">
        <v>477</v>
      </c>
      <c r="H87" s="81">
        <v>0</v>
      </c>
      <c r="I87" s="81">
        <v>0</v>
      </c>
      <c r="J87" s="81">
        <v>0</v>
      </c>
      <c r="K87" s="79" t="s">
        <v>70</v>
      </c>
    </row>
    <row r="88" spans="1:11" ht="41.25" customHeight="1" x14ac:dyDescent="0.2">
      <c r="A88" s="163" t="s">
        <v>481</v>
      </c>
      <c r="B88" s="163"/>
      <c r="C88" s="80" t="s">
        <v>355</v>
      </c>
      <c r="D88" s="80" t="s">
        <v>79</v>
      </c>
      <c r="E88" s="76" t="s">
        <v>350</v>
      </c>
      <c r="F88" s="76" t="s">
        <v>480</v>
      </c>
      <c r="G88" s="76" t="s">
        <v>477</v>
      </c>
      <c r="H88" s="81">
        <v>0</v>
      </c>
      <c r="I88" s="81">
        <v>0</v>
      </c>
      <c r="J88" s="81">
        <v>0</v>
      </c>
      <c r="K88" s="79" t="s">
        <v>70</v>
      </c>
    </row>
    <row r="89" spans="1:11" s="364" customFormat="1" ht="41.25" customHeight="1" x14ac:dyDescent="0.2">
      <c r="A89" s="358" t="s">
        <v>481</v>
      </c>
      <c r="B89" s="358"/>
      <c r="C89" s="359" t="s">
        <v>355</v>
      </c>
      <c r="D89" s="359" t="s">
        <v>79</v>
      </c>
      <c r="E89" s="360" t="s">
        <v>350</v>
      </c>
      <c r="F89" s="360" t="s">
        <v>458</v>
      </c>
      <c r="G89" s="360" t="s">
        <v>477</v>
      </c>
      <c r="H89" s="362">
        <v>0</v>
      </c>
      <c r="I89" s="362">
        <v>0</v>
      </c>
      <c r="J89" s="362">
        <v>0</v>
      </c>
      <c r="K89" s="363" t="s">
        <v>70</v>
      </c>
    </row>
    <row r="90" spans="1:11" s="364" customFormat="1" ht="41.25" customHeight="1" x14ac:dyDescent="0.2">
      <c r="A90" s="368" t="s">
        <v>482</v>
      </c>
      <c r="B90" s="369"/>
      <c r="C90" s="359" t="s">
        <v>363</v>
      </c>
      <c r="D90" s="359" t="s">
        <v>79</v>
      </c>
      <c r="E90" s="360" t="s">
        <v>350</v>
      </c>
      <c r="F90" s="360" t="s">
        <v>478</v>
      </c>
      <c r="G90" s="360" t="s">
        <v>359</v>
      </c>
      <c r="H90" s="362">
        <v>0</v>
      </c>
      <c r="I90" s="362">
        <v>0</v>
      </c>
      <c r="J90" s="362">
        <v>0</v>
      </c>
      <c r="K90" s="363" t="s">
        <v>70</v>
      </c>
    </row>
    <row r="91" spans="1:11" s="364" customFormat="1" ht="41.25" customHeight="1" x14ac:dyDescent="0.2">
      <c r="A91" s="368" t="s">
        <v>482</v>
      </c>
      <c r="B91" s="369"/>
      <c r="C91" s="359" t="s">
        <v>363</v>
      </c>
      <c r="D91" s="359" t="s">
        <v>79</v>
      </c>
      <c r="E91" s="360" t="s">
        <v>350</v>
      </c>
      <c r="F91" s="360" t="s">
        <v>479</v>
      </c>
      <c r="G91" s="360" t="s">
        <v>359</v>
      </c>
      <c r="H91" s="362">
        <v>0</v>
      </c>
      <c r="I91" s="362">
        <v>0</v>
      </c>
      <c r="J91" s="362">
        <v>0</v>
      </c>
      <c r="K91" s="363" t="s">
        <v>70</v>
      </c>
    </row>
    <row r="92" spans="1:11" s="364" customFormat="1" ht="41.25" customHeight="1" x14ac:dyDescent="0.2">
      <c r="A92" s="368" t="s">
        <v>482</v>
      </c>
      <c r="B92" s="369"/>
      <c r="C92" s="359" t="s">
        <v>363</v>
      </c>
      <c r="D92" s="359" t="s">
        <v>79</v>
      </c>
      <c r="E92" s="366" t="s">
        <v>360</v>
      </c>
      <c r="F92" s="360" t="s">
        <v>361</v>
      </c>
      <c r="G92" s="360" t="s">
        <v>359</v>
      </c>
      <c r="H92" s="362">
        <v>20000</v>
      </c>
      <c r="I92" s="362">
        <v>0</v>
      </c>
      <c r="J92" s="362">
        <v>0</v>
      </c>
      <c r="K92" s="363" t="s">
        <v>70</v>
      </c>
    </row>
    <row r="93" spans="1:11" s="364" customFormat="1" ht="41.25" customHeight="1" x14ac:dyDescent="0.2">
      <c r="A93" s="368" t="s">
        <v>482</v>
      </c>
      <c r="B93" s="369"/>
      <c r="C93" s="359" t="s">
        <v>363</v>
      </c>
      <c r="D93" s="359" t="s">
        <v>79</v>
      </c>
      <c r="E93" s="366" t="s">
        <v>360</v>
      </c>
      <c r="F93" s="360" t="s">
        <v>362</v>
      </c>
      <c r="G93" s="360" t="s">
        <v>359</v>
      </c>
      <c r="H93" s="362">
        <v>0</v>
      </c>
      <c r="I93" s="362">
        <f>'[1]СОШ Н.Мир'!F140</f>
        <v>0</v>
      </c>
      <c r="J93" s="362">
        <v>20000</v>
      </c>
      <c r="K93" s="363" t="s">
        <v>70</v>
      </c>
    </row>
    <row r="94" spans="1:11" s="364" customFormat="1" ht="41.25" customHeight="1" x14ac:dyDescent="0.2">
      <c r="A94" s="368" t="s">
        <v>482</v>
      </c>
      <c r="B94" s="369"/>
      <c r="C94" s="359" t="s">
        <v>363</v>
      </c>
      <c r="D94" s="359" t="s">
        <v>79</v>
      </c>
      <c r="E94" s="360" t="s">
        <v>350</v>
      </c>
      <c r="F94" s="360" t="s">
        <v>480</v>
      </c>
      <c r="G94" s="360" t="s">
        <v>359</v>
      </c>
      <c r="H94" s="362">
        <v>0</v>
      </c>
      <c r="I94" s="362">
        <v>0</v>
      </c>
      <c r="J94" s="362">
        <v>0</v>
      </c>
      <c r="K94" s="363" t="s">
        <v>70</v>
      </c>
    </row>
    <row r="95" spans="1:11" ht="41.25" customHeight="1" x14ac:dyDescent="0.2">
      <c r="A95" s="164" t="s">
        <v>482</v>
      </c>
      <c r="B95" s="165"/>
      <c r="C95" s="80" t="s">
        <v>363</v>
      </c>
      <c r="D95" s="80" t="s">
        <v>79</v>
      </c>
      <c r="E95" s="76" t="s">
        <v>350</v>
      </c>
      <c r="F95" s="76" t="s">
        <v>458</v>
      </c>
      <c r="G95" s="76" t="s">
        <v>359</v>
      </c>
      <c r="H95" s="81">
        <v>0</v>
      </c>
      <c r="I95" s="81">
        <v>0</v>
      </c>
      <c r="J95" s="81">
        <v>0</v>
      </c>
      <c r="K95" s="79" t="s">
        <v>70</v>
      </c>
    </row>
    <row r="96" spans="1:11" ht="28.5" customHeight="1" x14ac:dyDescent="0.2">
      <c r="A96" s="164" t="s">
        <v>129</v>
      </c>
      <c r="B96" s="165"/>
      <c r="C96" s="87" t="s">
        <v>15</v>
      </c>
      <c r="D96" s="86" t="s">
        <v>80</v>
      </c>
      <c r="E96" s="78"/>
      <c r="F96" s="78"/>
      <c r="G96" s="78"/>
      <c r="H96" s="82">
        <v>0</v>
      </c>
      <c r="I96" s="82">
        <v>0</v>
      </c>
      <c r="J96" s="82">
        <v>0</v>
      </c>
      <c r="K96" s="83" t="s">
        <v>70</v>
      </c>
    </row>
    <row r="97" spans="1:11" ht="37.5" customHeight="1" x14ac:dyDescent="0.2">
      <c r="A97" s="150" t="s">
        <v>130</v>
      </c>
      <c r="B97" s="150"/>
      <c r="C97" s="87" t="s">
        <v>16</v>
      </c>
      <c r="D97" s="86" t="s">
        <v>81</v>
      </c>
      <c r="E97" s="52"/>
      <c r="F97" s="52"/>
      <c r="G97" s="52"/>
      <c r="H97" s="51">
        <f>SUM(H98:H117)</f>
        <v>7043025.4900000002</v>
      </c>
      <c r="I97" s="51">
        <f t="shared" ref="I97:J97" si="17">SUM(I98:I117)</f>
        <v>7462836.7500000009</v>
      </c>
      <c r="J97" s="51">
        <f t="shared" si="17"/>
        <v>7108533.0700000003</v>
      </c>
      <c r="K97" s="83" t="s">
        <v>70</v>
      </c>
    </row>
    <row r="98" spans="1:11" ht="12" customHeight="1" x14ac:dyDescent="0.2">
      <c r="A98" s="152" t="s">
        <v>47</v>
      </c>
      <c r="B98" s="152"/>
      <c r="C98" s="154" t="s">
        <v>132</v>
      </c>
      <c r="D98" s="154" t="s">
        <v>81</v>
      </c>
      <c r="E98" s="177" t="s">
        <v>350</v>
      </c>
      <c r="F98" s="177" t="s">
        <v>458</v>
      </c>
      <c r="G98" s="177" t="s">
        <v>364</v>
      </c>
      <c r="H98" s="168">
        <v>207283</v>
      </c>
      <c r="I98" s="168"/>
      <c r="J98" s="168"/>
      <c r="K98" s="169" t="s">
        <v>70</v>
      </c>
    </row>
    <row r="99" spans="1:11" ht="12.75" customHeight="1" x14ac:dyDescent="0.2">
      <c r="A99" s="175" t="s">
        <v>131</v>
      </c>
      <c r="B99" s="176"/>
      <c r="C99" s="154"/>
      <c r="D99" s="154"/>
      <c r="E99" s="178"/>
      <c r="F99" s="178"/>
      <c r="G99" s="178"/>
      <c r="H99" s="168"/>
      <c r="I99" s="168"/>
      <c r="J99" s="168"/>
      <c r="K99" s="169"/>
    </row>
    <row r="100" spans="1:11" ht="12.75" customHeight="1" x14ac:dyDescent="0.2">
      <c r="A100" s="175" t="s">
        <v>131</v>
      </c>
      <c r="B100" s="176"/>
      <c r="C100" s="80" t="s">
        <v>132</v>
      </c>
      <c r="D100" s="80" t="s">
        <v>81</v>
      </c>
      <c r="E100" s="92" t="s">
        <v>350</v>
      </c>
      <c r="F100" s="70" t="s">
        <v>459</v>
      </c>
      <c r="G100" s="70" t="s">
        <v>364</v>
      </c>
      <c r="H100" s="81"/>
      <c r="I100" s="81">
        <v>226210</v>
      </c>
      <c r="J100" s="81">
        <v>226296</v>
      </c>
      <c r="K100" s="79" t="s">
        <v>70</v>
      </c>
    </row>
    <row r="101" spans="1:11" ht="12.75" customHeight="1" x14ac:dyDescent="0.2">
      <c r="A101" s="164" t="s">
        <v>131</v>
      </c>
      <c r="B101" s="165"/>
      <c r="C101" s="118" t="s">
        <v>132</v>
      </c>
      <c r="D101" s="118" t="s">
        <v>81</v>
      </c>
      <c r="E101" s="123" t="s">
        <v>547</v>
      </c>
      <c r="F101" s="70" t="s">
        <v>458</v>
      </c>
      <c r="G101" s="70" t="s">
        <v>364</v>
      </c>
      <c r="H101" s="121">
        <v>41377</v>
      </c>
      <c r="I101" s="121"/>
      <c r="J101" s="121"/>
      <c r="K101" s="122"/>
    </row>
    <row r="102" spans="1:11" ht="12.75" customHeight="1" x14ac:dyDescent="0.2">
      <c r="A102" s="175" t="s">
        <v>131</v>
      </c>
      <c r="B102" s="176"/>
      <c r="C102" s="118" t="s">
        <v>132</v>
      </c>
      <c r="D102" s="118" t="s">
        <v>81</v>
      </c>
      <c r="E102" s="123" t="s">
        <v>547</v>
      </c>
      <c r="F102" s="70" t="s">
        <v>459</v>
      </c>
      <c r="G102" s="70" t="s">
        <v>364</v>
      </c>
      <c r="H102" s="121"/>
      <c r="I102" s="121">
        <v>6945</v>
      </c>
      <c r="J102" s="121"/>
      <c r="K102" s="122" t="s">
        <v>70</v>
      </c>
    </row>
    <row r="103" spans="1:11" s="364" customFormat="1" ht="12.75" customHeight="1" x14ac:dyDescent="0.2">
      <c r="A103" s="370" t="s">
        <v>131</v>
      </c>
      <c r="B103" s="371"/>
      <c r="C103" s="359" t="s">
        <v>132</v>
      </c>
      <c r="D103" s="359" t="s">
        <v>81</v>
      </c>
      <c r="E103" s="372" t="s">
        <v>471</v>
      </c>
      <c r="F103" s="361" t="s">
        <v>460</v>
      </c>
      <c r="G103" s="361" t="s">
        <v>364</v>
      </c>
      <c r="H103" s="362">
        <v>956240</v>
      </c>
      <c r="I103" s="365"/>
      <c r="J103" s="365"/>
      <c r="K103" s="363" t="s">
        <v>70</v>
      </c>
    </row>
    <row r="104" spans="1:11" s="364" customFormat="1" ht="12.75" customHeight="1" x14ac:dyDescent="0.2">
      <c r="A104" s="370" t="s">
        <v>131</v>
      </c>
      <c r="B104" s="371"/>
      <c r="C104" s="359" t="s">
        <v>132</v>
      </c>
      <c r="D104" s="359" t="s">
        <v>81</v>
      </c>
      <c r="E104" s="372" t="s">
        <v>471</v>
      </c>
      <c r="F104" s="361" t="s">
        <v>461</v>
      </c>
      <c r="G104" s="361" t="s">
        <v>364</v>
      </c>
      <c r="H104" s="362"/>
      <c r="I104" s="362">
        <v>1043630</v>
      </c>
      <c r="J104" s="362">
        <v>1044110</v>
      </c>
      <c r="K104" s="363" t="s">
        <v>70</v>
      </c>
    </row>
    <row r="105" spans="1:11" s="364" customFormat="1" ht="12.75" customHeight="1" x14ac:dyDescent="0.2">
      <c r="A105" s="370" t="s">
        <v>131</v>
      </c>
      <c r="B105" s="371"/>
      <c r="C105" s="359" t="s">
        <v>132</v>
      </c>
      <c r="D105" s="359" t="s">
        <v>81</v>
      </c>
      <c r="E105" s="373" t="s">
        <v>472</v>
      </c>
      <c r="F105" s="361" t="s">
        <v>462</v>
      </c>
      <c r="G105" s="361" t="s">
        <v>364</v>
      </c>
      <c r="H105" s="362">
        <v>17572.16</v>
      </c>
      <c r="I105" s="365"/>
      <c r="J105" s="365"/>
      <c r="K105" s="363" t="s">
        <v>70</v>
      </c>
    </row>
    <row r="106" spans="1:11" s="364" customFormat="1" ht="12.75" customHeight="1" x14ac:dyDescent="0.2">
      <c r="A106" s="370" t="s">
        <v>131</v>
      </c>
      <c r="B106" s="371"/>
      <c r="C106" s="359" t="s">
        <v>132</v>
      </c>
      <c r="D106" s="359" t="s">
        <v>81</v>
      </c>
      <c r="E106" s="373" t="s">
        <v>472</v>
      </c>
      <c r="F106" s="361" t="s">
        <v>463</v>
      </c>
      <c r="G106" s="361" t="s">
        <v>364</v>
      </c>
      <c r="H106" s="362"/>
      <c r="I106" s="362">
        <v>17572.16</v>
      </c>
      <c r="J106" s="362">
        <v>17572.16</v>
      </c>
      <c r="K106" s="363" t="s">
        <v>70</v>
      </c>
    </row>
    <row r="107" spans="1:11" s="364" customFormat="1" ht="12.75" customHeight="1" x14ac:dyDescent="0.2">
      <c r="A107" s="370" t="s">
        <v>131</v>
      </c>
      <c r="B107" s="371"/>
      <c r="C107" s="359" t="s">
        <v>132</v>
      </c>
      <c r="D107" s="359" t="s">
        <v>81</v>
      </c>
      <c r="E107" s="367" t="s">
        <v>473</v>
      </c>
      <c r="F107" s="361" t="s">
        <v>464</v>
      </c>
      <c r="G107" s="361" t="s">
        <v>364</v>
      </c>
      <c r="H107" s="362">
        <v>4983724.2699999996</v>
      </c>
      <c r="I107" s="365"/>
      <c r="J107" s="365"/>
      <c r="K107" s="363" t="s">
        <v>70</v>
      </c>
    </row>
    <row r="108" spans="1:11" s="364" customFormat="1" ht="12.75" customHeight="1" x14ac:dyDescent="0.2">
      <c r="A108" s="370" t="s">
        <v>131</v>
      </c>
      <c r="B108" s="371"/>
      <c r="C108" s="359" t="s">
        <v>132</v>
      </c>
      <c r="D108" s="359" t="s">
        <v>81</v>
      </c>
      <c r="E108" s="367" t="s">
        <v>473</v>
      </c>
      <c r="F108" s="361" t="s">
        <v>465</v>
      </c>
      <c r="G108" s="361" t="s">
        <v>364</v>
      </c>
      <c r="H108" s="362"/>
      <c r="I108" s="362">
        <v>5331650.53</v>
      </c>
      <c r="J108" s="362">
        <v>4983725.8499999996</v>
      </c>
      <c r="K108" s="363" t="s">
        <v>70</v>
      </c>
    </row>
    <row r="109" spans="1:11" ht="12.75" customHeight="1" x14ac:dyDescent="0.2">
      <c r="A109" s="175" t="s">
        <v>131</v>
      </c>
      <c r="B109" s="176"/>
      <c r="C109" s="80" t="s">
        <v>132</v>
      </c>
      <c r="D109" s="80" t="s">
        <v>81</v>
      </c>
      <c r="E109" s="71" t="s">
        <v>474</v>
      </c>
      <c r="F109" s="70" t="s">
        <v>466</v>
      </c>
      <c r="G109" s="70" t="s">
        <v>364</v>
      </c>
      <c r="H109" s="81">
        <v>105354.86</v>
      </c>
      <c r="I109" s="114"/>
      <c r="J109" s="114"/>
      <c r="K109" s="79" t="s">
        <v>70</v>
      </c>
    </row>
    <row r="110" spans="1:11" ht="12.75" customHeight="1" x14ac:dyDescent="0.2">
      <c r="A110" s="175" t="s">
        <v>131</v>
      </c>
      <c r="B110" s="176"/>
      <c r="C110" s="80" t="s">
        <v>132</v>
      </c>
      <c r="D110" s="80" t="s">
        <v>81</v>
      </c>
      <c r="E110" s="71" t="s">
        <v>474</v>
      </c>
      <c r="F110" s="70" t="s">
        <v>467</v>
      </c>
      <c r="G110" s="70" t="s">
        <v>364</v>
      </c>
      <c r="H110" s="81"/>
      <c r="I110" s="81">
        <v>105354.86</v>
      </c>
      <c r="J110" s="81">
        <v>105354.86</v>
      </c>
      <c r="K110" s="79" t="s">
        <v>70</v>
      </c>
    </row>
    <row r="111" spans="1:11" ht="39.75" customHeight="1" x14ac:dyDescent="0.2">
      <c r="A111" s="175" t="s">
        <v>131</v>
      </c>
      <c r="B111" s="176"/>
      <c r="C111" s="80" t="s">
        <v>132</v>
      </c>
      <c r="D111" s="80" t="s">
        <v>81</v>
      </c>
      <c r="E111" s="72" t="s">
        <v>475</v>
      </c>
      <c r="F111" s="70" t="s">
        <v>466</v>
      </c>
      <c r="G111" s="70" t="s">
        <v>364</v>
      </c>
      <c r="H111" s="81">
        <v>338844</v>
      </c>
      <c r="I111" s="114"/>
      <c r="J111" s="114"/>
      <c r="K111" s="79" t="s">
        <v>70</v>
      </c>
    </row>
    <row r="112" spans="1:11" ht="39.75" customHeight="1" x14ac:dyDescent="0.2">
      <c r="A112" s="175" t="s">
        <v>131</v>
      </c>
      <c r="B112" s="176"/>
      <c r="C112" s="80" t="s">
        <v>132</v>
      </c>
      <c r="D112" s="80" t="s">
        <v>81</v>
      </c>
      <c r="E112" s="72" t="s">
        <v>475</v>
      </c>
      <c r="F112" s="70" t="s">
        <v>467</v>
      </c>
      <c r="G112" s="70" t="s">
        <v>364</v>
      </c>
      <c r="H112" s="81"/>
      <c r="I112" s="81">
        <v>338844</v>
      </c>
      <c r="J112" s="81">
        <v>338844</v>
      </c>
      <c r="K112" s="79" t="s">
        <v>70</v>
      </c>
    </row>
    <row r="113" spans="1:11" ht="12.75" customHeight="1" x14ac:dyDescent="0.2">
      <c r="A113" s="175" t="s">
        <v>131</v>
      </c>
      <c r="B113" s="176"/>
      <c r="C113" s="80" t="s">
        <v>132</v>
      </c>
      <c r="D113" s="80" t="s">
        <v>81</v>
      </c>
      <c r="E113" s="73" t="s">
        <v>473</v>
      </c>
      <c r="F113" s="70" t="s">
        <v>464</v>
      </c>
      <c r="G113" s="70" t="s">
        <v>483</v>
      </c>
      <c r="H113" s="81">
        <v>392630.2</v>
      </c>
      <c r="I113" s="114"/>
      <c r="J113" s="114"/>
      <c r="K113" s="79" t="s">
        <v>70</v>
      </c>
    </row>
    <row r="114" spans="1:11" ht="12.75" customHeight="1" x14ac:dyDescent="0.2">
      <c r="A114" s="175" t="s">
        <v>131</v>
      </c>
      <c r="B114" s="176"/>
      <c r="C114" s="80" t="s">
        <v>132</v>
      </c>
      <c r="D114" s="80" t="s">
        <v>81</v>
      </c>
      <c r="E114" s="73" t="s">
        <v>473</v>
      </c>
      <c r="F114" s="70" t="s">
        <v>465</v>
      </c>
      <c r="G114" s="70" t="s">
        <v>483</v>
      </c>
      <c r="H114" s="81"/>
      <c r="I114" s="81">
        <v>392630.2</v>
      </c>
      <c r="J114" s="81">
        <v>392630.2</v>
      </c>
      <c r="K114" s="79" t="s">
        <v>70</v>
      </c>
    </row>
    <row r="115" spans="1:11" ht="12.75" customHeight="1" x14ac:dyDescent="0.2">
      <c r="A115" s="175" t="s">
        <v>131</v>
      </c>
      <c r="B115" s="176"/>
      <c r="C115" s="80" t="s">
        <v>132</v>
      </c>
      <c r="D115" s="80" t="s">
        <v>81</v>
      </c>
      <c r="E115" s="55" t="s">
        <v>444</v>
      </c>
      <c r="F115" s="70" t="s">
        <v>385</v>
      </c>
      <c r="G115" s="70" t="s">
        <v>364</v>
      </c>
      <c r="H115" s="81"/>
      <c r="I115" s="81"/>
      <c r="J115" s="81"/>
      <c r="K115" s="79" t="s">
        <v>70</v>
      </c>
    </row>
    <row r="116" spans="1:11" ht="12.75" customHeight="1" x14ac:dyDescent="0.2">
      <c r="A116" s="175" t="s">
        <v>131</v>
      </c>
      <c r="B116" s="176"/>
      <c r="C116" s="80" t="s">
        <v>132</v>
      </c>
      <c r="D116" s="80" t="s">
        <v>81</v>
      </c>
      <c r="E116" s="71" t="s">
        <v>476</v>
      </c>
      <c r="F116" s="70" t="s">
        <v>469</v>
      </c>
      <c r="G116" s="70" t="s">
        <v>364</v>
      </c>
      <c r="H116" s="81"/>
      <c r="I116" s="81"/>
      <c r="J116" s="81"/>
      <c r="K116" s="79" t="s">
        <v>70</v>
      </c>
    </row>
    <row r="117" spans="1:11" ht="12.75" customHeight="1" x14ac:dyDescent="0.2">
      <c r="A117" s="164" t="s">
        <v>134</v>
      </c>
      <c r="B117" s="165"/>
      <c r="C117" s="80" t="s">
        <v>133</v>
      </c>
      <c r="D117" s="80" t="s">
        <v>81</v>
      </c>
      <c r="E117" s="76"/>
      <c r="F117" s="76"/>
      <c r="G117" s="76"/>
      <c r="H117" s="81">
        <v>0</v>
      </c>
      <c r="I117" s="81">
        <v>0</v>
      </c>
      <c r="J117" s="81">
        <v>0</v>
      </c>
      <c r="K117" s="79" t="s">
        <v>70</v>
      </c>
    </row>
    <row r="118" spans="1:11" x14ac:dyDescent="0.2">
      <c r="A118" s="150" t="s">
        <v>57</v>
      </c>
      <c r="B118" s="150"/>
      <c r="C118" s="88" t="s">
        <v>17</v>
      </c>
      <c r="D118" s="86" t="s">
        <v>82</v>
      </c>
      <c r="E118" s="78"/>
      <c r="F118" s="78"/>
      <c r="G118" s="78"/>
      <c r="H118" s="82">
        <f>H119+H126+H129+H130</f>
        <v>165000</v>
      </c>
      <c r="I118" s="82">
        <f>I119+I126+I129+I130</f>
        <v>160000</v>
      </c>
      <c r="J118" s="82">
        <f>J119+J126+J129+J130</f>
        <v>160000</v>
      </c>
      <c r="K118" s="83" t="s">
        <v>70</v>
      </c>
    </row>
    <row r="119" spans="1:11" ht="12.75" customHeight="1" x14ac:dyDescent="0.2">
      <c r="A119" s="152" t="s">
        <v>47</v>
      </c>
      <c r="B119" s="152"/>
      <c r="C119" s="173" t="s">
        <v>18</v>
      </c>
      <c r="D119" s="174" t="s">
        <v>135</v>
      </c>
      <c r="E119" s="170"/>
      <c r="F119" s="170"/>
      <c r="G119" s="170"/>
      <c r="H119" s="160">
        <f>SUM(H121:H125)</f>
        <v>150000</v>
      </c>
      <c r="I119" s="160">
        <f>SUM(I121:I125)</f>
        <v>150000</v>
      </c>
      <c r="J119" s="160">
        <f>SUM(J121:J125)</f>
        <v>150000</v>
      </c>
      <c r="K119" s="169" t="s">
        <v>70</v>
      </c>
    </row>
    <row r="120" spans="1:11" ht="23.25" customHeight="1" x14ac:dyDescent="0.2">
      <c r="A120" s="163" t="s">
        <v>136</v>
      </c>
      <c r="B120" s="163"/>
      <c r="C120" s="173"/>
      <c r="D120" s="174"/>
      <c r="E120" s="170"/>
      <c r="F120" s="170"/>
      <c r="G120" s="170"/>
      <c r="H120" s="160"/>
      <c r="I120" s="160"/>
      <c r="J120" s="160"/>
      <c r="K120" s="169"/>
    </row>
    <row r="121" spans="1:11" x14ac:dyDescent="0.2">
      <c r="A121" s="152" t="s">
        <v>49</v>
      </c>
      <c r="B121" s="152"/>
      <c r="C121" s="154" t="s">
        <v>137</v>
      </c>
      <c r="D121" s="154" t="s">
        <v>83</v>
      </c>
      <c r="E121" s="179" t="s">
        <v>368</v>
      </c>
      <c r="F121" s="155" t="s">
        <v>370</v>
      </c>
      <c r="G121" s="155" t="s">
        <v>371</v>
      </c>
      <c r="H121" s="168">
        <v>0</v>
      </c>
      <c r="I121" s="168">
        <v>0</v>
      </c>
      <c r="J121" s="168">
        <v>0</v>
      </c>
      <c r="K121" s="169" t="s">
        <v>70</v>
      </c>
    </row>
    <row r="122" spans="1:11" s="364" customFormat="1" ht="25.5" customHeight="1" x14ac:dyDescent="0.2">
      <c r="A122" s="358" t="s">
        <v>138</v>
      </c>
      <c r="B122" s="358"/>
      <c r="C122" s="154"/>
      <c r="D122" s="154"/>
      <c r="E122" s="179"/>
      <c r="F122" s="155"/>
      <c r="G122" s="155"/>
      <c r="H122" s="168"/>
      <c r="I122" s="168"/>
      <c r="J122" s="168"/>
      <c r="K122" s="169"/>
    </row>
    <row r="123" spans="1:11" s="364" customFormat="1" ht="25.5" customHeight="1" x14ac:dyDescent="0.2">
      <c r="A123" s="358" t="s">
        <v>138</v>
      </c>
      <c r="B123" s="358"/>
      <c r="C123" s="359" t="s">
        <v>137</v>
      </c>
      <c r="D123" s="359" t="s">
        <v>83</v>
      </c>
      <c r="E123" s="366" t="s">
        <v>368</v>
      </c>
      <c r="F123" s="360" t="s">
        <v>375</v>
      </c>
      <c r="G123" s="360" t="s">
        <v>371</v>
      </c>
      <c r="H123" s="362">
        <v>0</v>
      </c>
      <c r="I123" s="362">
        <v>0</v>
      </c>
      <c r="J123" s="362">
        <v>0</v>
      </c>
      <c r="K123" s="363" t="s">
        <v>70</v>
      </c>
    </row>
    <row r="124" spans="1:11" s="364" customFormat="1" ht="25.5" customHeight="1" x14ac:dyDescent="0.2">
      <c r="A124" s="358" t="s">
        <v>367</v>
      </c>
      <c r="B124" s="358"/>
      <c r="C124" s="359" t="s">
        <v>365</v>
      </c>
      <c r="D124" s="359" t="s">
        <v>366</v>
      </c>
      <c r="E124" s="366" t="s">
        <v>369</v>
      </c>
      <c r="F124" s="360" t="s">
        <v>372</v>
      </c>
      <c r="G124" s="360" t="s">
        <v>373</v>
      </c>
      <c r="H124" s="362">
        <v>150000</v>
      </c>
      <c r="I124" s="362">
        <v>0</v>
      </c>
      <c r="J124" s="362">
        <v>0</v>
      </c>
      <c r="K124" s="363" t="s">
        <v>70</v>
      </c>
    </row>
    <row r="125" spans="1:11" s="364" customFormat="1" ht="25.5" customHeight="1" x14ac:dyDescent="0.2">
      <c r="A125" s="358" t="s">
        <v>367</v>
      </c>
      <c r="B125" s="358"/>
      <c r="C125" s="359" t="s">
        <v>365</v>
      </c>
      <c r="D125" s="359" t="s">
        <v>366</v>
      </c>
      <c r="E125" s="366" t="s">
        <v>369</v>
      </c>
      <c r="F125" s="360" t="s">
        <v>374</v>
      </c>
      <c r="G125" s="360" t="s">
        <v>373</v>
      </c>
      <c r="H125" s="362">
        <v>0</v>
      </c>
      <c r="I125" s="362">
        <v>150000</v>
      </c>
      <c r="J125" s="362">
        <v>150000</v>
      </c>
      <c r="K125" s="363" t="s">
        <v>70</v>
      </c>
    </row>
    <row r="126" spans="1:11" ht="37.5" customHeight="1" x14ac:dyDescent="0.2">
      <c r="A126" s="150" t="s">
        <v>139</v>
      </c>
      <c r="B126" s="150"/>
      <c r="C126" s="87" t="s">
        <v>19</v>
      </c>
      <c r="D126" s="86" t="s">
        <v>84</v>
      </c>
      <c r="E126" s="76"/>
      <c r="F126" s="76"/>
      <c r="G126" s="76"/>
      <c r="H126" s="82">
        <f>H127+H128</f>
        <v>15000</v>
      </c>
      <c r="I126" s="82">
        <f t="shared" ref="I126:J126" si="18">I127+I128</f>
        <v>10000</v>
      </c>
      <c r="J126" s="82">
        <f t="shared" si="18"/>
        <v>10000</v>
      </c>
      <c r="K126" s="83" t="s">
        <v>70</v>
      </c>
    </row>
    <row r="127" spans="1:11" s="364" customFormat="1" ht="25.5" customHeight="1" x14ac:dyDescent="0.2">
      <c r="A127" s="358" t="s">
        <v>138</v>
      </c>
      <c r="B127" s="358"/>
      <c r="C127" s="359" t="s">
        <v>137</v>
      </c>
      <c r="D127" s="359" t="s">
        <v>84</v>
      </c>
      <c r="E127" s="366" t="s">
        <v>360</v>
      </c>
      <c r="F127" s="360" t="s">
        <v>531</v>
      </c>
      <c r="G127" s="360" t="s">
        <v>529</v>
      </c>
      <c r="H127" s="362">
        <v>15000</v>
      </c>
      <c r="I127" s="362"/>
      <c r="J127" s="362"/>
      <c r="K127" s="363" t="s">
        <v>70</v>
      </c>
    </row>
    <row r="128" spans="1:11" s="364" customFormat="1" ht="25.5" customHeight="1" x14ac:dyDescent="0.2">
      <c r="A128" s="358" t="s">
        <v>138</v>
      </c>
      <c r="B128" s="358"/>
      <c r="C128" s="359" t="s">
        <v>137</v>
      </c>
      <c r="D128" s="359" t="s">
        <v>84</v>
      </c>
      <c r="E128" s="366" t="s">
        <v>360</v>
      </c>
      <c r="F128" s="360" t="s">
        <v>530</v>
      </c>
      <c r="G128" s="360" t="s">
        <v>529</v>
      </c>
      <c r="H128" s="362"/>
      <c r="I128" s="362">
        <v>10000</v>
      </c>
      <c r="J128" s="362">
        <v>10000</v>
      </c>
      <c r="K128" s="363" t="s">
        <v>70</v>
      </c>
    </row>
    <row r="129" spans="1:11" ht="55.9" customHeight="1" x14ac:dyDescent="0.2">
      <c r="A129" s="150" t="s">
        <v>140</v>
      </c>
      <c r="B129" s="150"/>
      <c r="C129" s="87" t="s">
        <v>20</v>
      </c>
      <c r="D129" s="86" t="s">
        <v>85</v>
      </c>
      <c r="E129" s="76"/>
      <c r="F129" s="76"/>
      <c r="G129" s="76"/>
      <c r="H129" s="82">
        <v>0</v>
      </c>
      <c r="I129" s="82">
        <v>0</v>
      </c>
      <c r="J129" s="82">
        <v>0</v>
      </c>
      <c r="K129" s="83" t="s">
        <v>70</v>
      </c>
    </row>
    <row r="130" spans="1:11" ht="15" customHeight="1" x14ac:dyDescent="0.2">
      <c r="A130" s="150" t="s">
        <v>58</v>
      </c>
      <c r="B130" s="150"/>
      <c r="C130" s="87" t="s">
        <v>21</v>
      </c>
      <c r="D130" s="86" t="s">
        <v>86</v>
      </c>
      <c r="E130" s="76"/>
      <c r="F130" s="76"/>
      <c r="G130" s="76"/>
      <c r="H130" s="82">
        <v>0</v>
      </c>
      <c r="I130" s="82">
        <v>0</v>
      </c>
      <c r="J130" s="82">
        <v>0</v>
      </c>
      <c r="K130" s="83" t="s">
        <v>70</v>
      </c>
    </row>
    <row r="131" spans="1:11" ht="12.75" customHeight="1" x14ac:dyDescent="0.2">
      <c r="A131" s="150" t="s">
        <v>59</v>
      </c>
      <c r="B131" s="150"/>
      <c r="C131" s="88" t="s">
        <v>22</v>
      </c>
      <c r="D131" s="86" t="s">
        <v>87</v>
      </c>
      <c r="E131" s="78"/>
      <c r="F131" s="78"/>
      <c r="G131" s="78"/>
      <c r="H131" s="82">
        <f>H132+H138+H143</f>
        <v>2316576.5</v>
      </c>
      <c r="I131" s="82">
        <f>I132+I138+I143</f>
        <v>2321336.5</v>
      </c>
      <c r="J131" s="82">
        <f>J132+J138+J143</f>
        <v>2321336.5</v>
      </c>
      <c r="K131" s="83" t="s">
        <v>70</v>
      </c>
    </row>
    <row r="132" spans="1:11" x14ac:dyDescent="0.2">
      <c r="A132" s="152" t="s">
        <v>49</v>
      </c>
      <c r="B132" s="152"/>
      <c r="C132" s="173" t="s">
        <v>23</v>
      </c>
      <c r="D132" s="174" t="s">
        <v>88</v>
      </c>
      <c r="E132" s="170"/>
      <c r="F132" s="170"/>
      <c r="G132" s="170"/>
      <c r="H132" s="160">
        <f>SUM(H134:H137)</f>
        <v>2282336.5</v>
      </c>
      <c r="I132" s="160">
        <f>SUM(I134:I137)</f>
        <v>2282336.5</v>
      </c>
      <c r="J132" s="160">
        <f t="shared" ref="J132" si="19">SUM(J134:J137)</f>
        <v>2282336.5</v>
      </c>
      <c r="K132" s="171" t="s">
        <v>70</v>
      </c>
    </row>
    <row r="133" spans="1:11" ht="13.5" customHeight="1" x14ac:dyDescent="0.2">
      <c r="A133" s="163" t="s">
        <v>60</v>
      </c>
      <c r="B133" s="163"/>
      <c r="C133" s="173"/>
      <c r="D133" s="174"/>
      <c r="E133" s="170"/>
      <c r="F133" s="170"/>
      <c r="G133" s="170"/>
      <c r="H133" s="160"/>
      <c r="I133" s="160"/>
      <c r="J133" s="160"/>
      <c r="K133" s="171"/>
    </row>
    <row r="134" spans="1:11" ht="14.25" customHeight="1" x14ac:dyDescent="0.2">
      <c r="A134" s="150" t="s">
        <v>376</v>
      </c>
      <c r="B134" s="150"/>
      <c r="C134" s="80" t="s">
        <v>379</v>
      </c>
      <c r="D134" s="80" t="s">
        <v>88</v>
      </c>
      <c r="E134" s="76" t="s">
        <v>350</v>
      </c>
      <c r="F134" s="70" t="s">
        <v>458</v>
      </c>
      <c r="G134" s="76" t="s">
        <v>381</v>
      </c>
      <c r="H134" s="81">
        <v>2103846.16</v>
      </c>
      <c r="I134" s="114"/>
      <c r="J134" s="114"/>
      <c r="K134" s="79" t="s">
        <v>70</v>
      </c>
    </row>
    <row r="135" spans="1:11" ht="14.25" customHeight="1" x14ac:dyDescent="0.2">
      <c r="A135" s="150" t="s">
        <v>376</v>
      </c>
      <c r="B135" s="150"/>
      <c r="C135" s="80" t="s">
        <v>379</v>
      </c>
      <c r="D135" s="80" t="s">
        <v>88</v>
      </c>
      <c r="E135" s="76" t="s">
        <v>350</v>
      </c>
      <c r="F135" s="76" t="s">
        <v>459</v>
      </c>
      <c r="G135" s="76" t="s">
        <v>381</v>
      </c>
      <c r="H135" s="81"/>
      <c r="I135" s="81">
        <v>2103846.16</v>
      </c>
      <c r="J135" s="81">
        <v>2103846.16</v>
      </c>
      <c r="K135" s="79" t="s">
        <v>70</v>
      </c>
    </row>
    <row r="136" spans="1:11" ht="13.5" customHeight="1" x14ac:dyDescent="0.2">
      <c r="A136" s="150" t="s">
        <v>377</v>
      </c>
      <c r="B136" s="150"/>
      <c r="C136" s="80" t="s">
        <v>380</v>
      </c>
      <c r="D136" s="80" t="s">
        <v>88</v>
      </c>
      <c r="E136" s="76" t="s">
        <v>350</v>
      </c>
      <c r="F136" s="70" t="s">
        <v>458</v>
      </c>
      <c r="G136" s="76" t="s">
        <v>382</v>
      </c>
      <c r="H136" s="81">
        <v>178490.34</v>
      </c>
      <c r="I136" s="114"/>
      <c r="J136" s="114"/>
      <c r="K136" s="79" t="s">
        <v>70</v>
      </c>
    </row>
    <row r="137" spans="1:11" ht="13.5" customHeight="1" x14ac:dyDescent="0.2">
      <c r="A137" s="150" t="s">
        <v>377</v>
      </c>
      <c r="B137" s="150"/>
      <c r="C137" s="80" t="s">
        <v>380</v>
      </c>
      <c r="D137" s="80" t="s">
        <v>88</v>
      </c>
      <c r="E137" s="76" t="s">
        <v>350</v>
      </c>
      <c r="F137" s="76" t="s">
        <v>459</v>
      </c>
      <c r="G137" s="76" t="s">
        <v>382</v>
      </c>
      <c r="H137" s="81"/>
      <c r="I137" s="81">
        <v>178490.34</v>
      </c>
      <c r="J137" s="81">
        <v>178490.34</v>
      </c>
      <c r="K137" s="79" t="s">
        <v>70</v>
      </c>
    </row>
    <row r="138" spans="1:11" ht="39.75" customHeight="1" x14ac:dyDescent="0.2">
      <c r="A138" s="150" t="s">
        <v>141</v>
      </c>
      <c r="B138" s="150"/>
      <c r="C138" s="87" t="s">
        <v>24</v>
      </c>
      <c r="D138" s="86" t="s">
        <v>89</v>
      </c>
      <c r="E138" s="78"/>
      <c r="F138" s="78"/>
      <c r="G138" s="78"/>
      <c r="H138" s="82">
        <f>SUM(H139:H142)</f>
        <v>34240</v>
      </c>
      <c r="I138" s="82">
        <f t="shared" ref="I138:J138" si="20">SUM(I139:I142)</f>
        <v>39000</v>
      </c>
      <c r="J138" s="82">
        <f t="shared" si="20"/>
        <v>39000</v>
      </c>
      <c r="K138" s="83" t="s">
        <v>70</v>
      </c>
    </row>
    <row r="139" spans="1:11" ht="14.25" customHeight="1" x14ac:dyDescent="0.2">
      <c r="A139" s="150" t="s">
        <v>383</v>
      </c>
      <c r="B139" s="150"/>
      <c r="C139" s="80" t="s">
        <v>378</v>
      </c>
      <c r="D139" s="80" t="s">
        <v>89</v>
      </c>
      <c r="E139" s="76" t="s">
        <v>350</v>
      </c>
      <c r="F139" s="70" t="s">
        <v>458</v>
      </c>
      <c r="G139" s="76" t="s">
        <v>406</v>
      </c>
      <c r="H139" s="81">
        <v>28120</v>
      </c>
      <c r="I139" s="114"/>
      <c r="J139" s="114"/>
      <c r="K139" s="79" t="s">
        <v>70</v>
      </c>
    </row>
    <row r="140" spans="1:11" ht="14.25" customHeight="1" x14ac:dyDescent="0.2">
      <c r="A140" s="150" t="s">
        <v>383</v>
      </c>
      <c r="B140" s="150"/>
      <c r="C140" s="80" t="s">
        <v>378</v>
      </c>
      <c r="D140" s="80" t="s">
        <v>89</v>
      </c>
      <c r="E140" s="76" t="s">
        <v>350</v>
      </c>
      <c r="F140" s="76" t="s">
        <v>459</v>
      </c>
      <c r="G140" s="76" t="s">
        <v>406</v>
      </c>
      <c r="H140" s="81"/>
      <c r="I140" s="81">
        <v>28120</v>
      </c>
      <c r="J140" s="81">
        <v>28120</v>
      </c>
      <c r="K140" s="79" t="s">
        <v>70</v>
      </c>
    </row>
    <row r="141" spans="1:11" ht="14.25" customHeight="1" x14ac:dyDescent="0.2">
      <c r="A141" s="150" t="s">
        <v>383</v>
      </c>
      <c r="B141" s="150"/>
      <c r="C141" s="80" t="s">
        <v>378</v>
      </c>
      <c r="D141" s="80" t="s">
        <v>89</v>
      </c>
      <c r="E141" s="76" t="s">
        <v>350</v>
      </c>
      <c r="F141" s="70" t="s">
        <v>458</v>
      </c>
      <c r="G141" s="76" t="s">
        <v>532</v>
      </c>
      <c r="H141" s="81">
        <v>6120</v>
      </c>
      <c r="I141" s="114"/>
      <c r="J141" s="114"/>
      <c r="K141" s="79" t="s">
        <v>70</v>
      </c>
    </row>
    <row r="142" spans="1:11" ht="14.25" customHeight="1" x14ac:dyDescent="0.2">
      <c r="A142" s="150" t="s">
        <v>383</v>
      </c>
      <c r="B142" s="150"/>
      <c r="C142" s="80" t="s">
        <v>378</v>
      </c>
      <c r="D142" s="80" t="s">
        <v>89</v>
      </c>
      <c r="E142" s="76" t="s">
        <v>350</v>
      </c>
      <c r="F142" s="76" t="s">
        <v>459</v>
      </c>
      <c r="G142" s="76" t="s">
        <v>532</v>
      </c>
      <c r="H142" s="81"/>
      <c r="I142" s="81">
        <v>10880</v>
      </c>
      <c r="J142" s="81">
        <v>10880</v>
      </c>
      <c r="K142" s="79" t="s">
        <v>70</v>
      </c>
    </row>
    <row r="143" spans="1:11" ht="25.5" customHeight="1" x14ac:dyDescent="0.2">
      <c r="A143" s="150" t="s">
        <v>61</v>
      </c>
      <c r="B143" s="150"/>
      <c r="C143" s="87" t="s">
        <v>25</v>
      </c>
      <c r="D143" s="86" t="s">
        <v>90</v>
      </c>
      <c r="E143" s="78"/>
      <c r="F143" s="78"/>
      <c r="G143" s="78"/>
      <c r="H143" s="82">
        <f>H144</f>
        <v>0</v>
      </c>
      <c r="I143" s="82">
        <f>I144</f>
        <v>0</v>
      </c>
      <c r="J143" s="82">
        <f>J144</f>
        <v>0</v>
      </c>
      <c r="K143" s="83" t="s">
        <v>70</v>
      </c>
    </row>
    <row r="144" spans="1:11" ht="14.25" customHeight="1" x14ac:dyDescent="0.2">
      <c r="A144" s="150" t="s">
        <v>485</v>
      </c>
      <c r="B144" s="150"/>
      <c r="C144" s="80" t="s">
        <v>486</v>
      </c>
      <c r="D144" s="80" t="s">
        <v>90</v>
      </c>
      <c r="E144" s="55" t="s">
        <v>347</v>
      </c>
      <c r="F144" s="76" t="s">
        <v>385</v>
      </c>
      <c r="G144" s="76" t="s">
        <v>484</v>
      </c>
      <c r="H144" s="81"/>
      <c r="I144" s="81"/>
      <c r="J144" s="81"/>
      <c r="K144" s="79" t="s">
        <v>70</v>
      </c>
    </row>
    <row r="145" spans="1:11" ht="27" customHeight="1" x14ac:dyDescent="0.2">
      <c r="A145" s="150" t="s">
        <v>62</v>
      </c>
      <c r="B145" s="150"/>
      <c r="C145" s="88" t="s">
        <v>26</v>
      </c>
      <c r="D145" s="87" t="s">
        <v>70</v>
      </c>
      <c r="E145" s="78"/>
      <c r="F145" s="78"/>
      <c r="G145" s="78"/>
      <c r="H145" s="82">
        <f>H146+H148+H149+H150</f>
        <v>0</v>
      </c>
      <c r="I145" s="82">
        <f>I146+I148+I149+I150</f>
        <v>0</v>
      </c>
      <c r="J145" s="82">
        <f>J146+J148+J149+J150</f>
        <v>0</v>
      </c>
      <c r="K145" s="83" t="s">
        <v>70</v>
      </c>
    </row>
    <row r="146" spans="1:11" x14ac:dyDescent="0.2">
      <c r="A146" s="152" t="s">
        <v>49</v>
      </c>
      <c r="B146" s="152"/>
      <c r="C146" s="173" t="s">
        <v>27</v>
      </c>
      <c r="D146" s="174" t="s">
        <v>91</v>
      </c>
      <c r="E146" s="170"/>
      <c r="F146" s="170"/>
      <c r="G146" s="170"/>
      <c r="H146" s="160">
        <v>0</v>
      </c>
      <c r="I146" s="160">
        <v>0</v>
      </c>
      <c r="J146" s="160">
        <v>0</v>
      </c>
      <c r="K146" s="171" t="s">
        <v>70</v>
      </c>
    </row>
    <row r="147" spans="1:11" ht="12.75" customHeight="1" x14ac:dyDescent="0.2">
      <c r="A147" s="163" t="s">
        <v>63</v>
      </c>
      <c r="B147" s="163"/>
      <c r="C147" s="173"/>
      <c r="D147" s="174"/>
      <c r="E147" s="170"/>
      <c r="F147" s="170"/>
      <c r="G147" s="170"/>
      <c r="H147" s="160"/>
      <c r="I147" s="160"/>
      <c r="J147" s="160"/>
      <c r="K147" s="171"/>
    </row>
    <row r="148" spans="1:11" ht="14.45" customHeight="1" x14ac:dyDescent="0.2">
      <c r="A148" s="150" t="s">
        <v>64</v>
      </c>
      <c r="B148" s="150"/>
      <c r="C148" s="87" t="s">
        <v>28</v>
      </c>
      <c r="D148" s="86" t="s">
        <v>92</v>
      </c>
      <c r="E148" s="78"/>
      <c r="F148" s="78"/>
      <c r="G148" s="78"/>
      <c r="H148" s="82">
        <v>0</v>
      </c>
      <c r="I148" s="82">
        <v>0</v>
      </c>
      <c r="J148" s="82">
        <v>0</v>
      </c>
      <c r="K148" s="83" t="s">
        <v>70</v>
      </c>
    </row>
    <row r="149" spans="1:11" ht="28.5" customHeight="1" x14ac:dyDescent="0.2">
      <c r="A149" s="150" t="s">
        <v>142</v>
      </c>
      <c r="B149" s="150"/>
      <c r="C149" s="87" t="s">
        <v>29</v>
      </c>
      <c r="D149" s="86" t="s">
        <v>93</v>
      </c>
      <c r="E149" s="78"/>
      <c r="F149" s="78"/>
      <c r="G149" s="78"/>
      <c r="H149" s="82">
        <v>0</v>
      </c>
      <c r="I149" s="82">
        <v>0</v>
      </c>
      <c r="J149" s="82">
        <v>0</v>
      </c>
      <c r="K149" s="83" t="s">
        <v>70</v>
      </c>
    </row>
    <row r="150" spans="1:11" ht="24.6" customHeight="1" x14ac:dyDescent="0.2">
      <c r="A150" s="150" t="s">
        <v>143</v>
      </c>
      <c r="B150" s="150"/>
      <c r="C150" s="87" t="s">
        <v>30</v>
      </c>
      <c r="D150" s="86" t="s">
        <v>102</v>
      </c>
      <c r="E150" s="78"/>
      <c r="F150" s="78"/>
      <c r="G150" s="78"/>
      <c r="H150" s="82">
        <v>0</v>
      </c>
      <c r="I150" s="82">
        <v>0</v>
      </c>
      <c r="J150" s="82">
        <v>0</v>
      </c>
      <c r="K150" s="83" t="s">
        <v>70</v>
      </c>
    </row>
    <row r="151" spans="1:11" ht="27.6" customHeight="1" x14ac:dyDescent="0.2">
      <c r="A151" s="150" t="s">
        <v>144</v>
      </c>
      <c r="B151" s="150"/>
      <c r="C151" s="88" t="s">
        <v>31</v>
      </c>
      <c r="D151" s="87" t="s">
        <v>70</v>
      </c>
      <c r="E151" s="78"/>
      <c r="F151" s="78"/>
      <c r="G151" s="78"/>
      <c r="H151" s="82">
        <f>H152</f>
        <v>0</v>
      </c>
      <c r="I151" s="82">
        <f>I152</f>
        <v>0</v>
      </c>
      <c r="J151" s="82">
        <f>J152</f>
        <v>0</v>
      </c>
      <c r="K151" s="83" t="s">
        <v>70</v>
      </c>
    </row>
    <row r="152" spans="1:11" ht="39" customHeight="1" x14ac:dyDescent="0.2">
      <c r="A152" s="150" t="s">
        <v>145</v>
      </c>
      <c r="B152" s="150"/>
      <c r="C152" s="87" t="s">
        <v>32</v>
      </c>
      <c r="D152" s="86" t="s">
        <v>94</v>
      </c>
      <c r="E152" s="78"/>
      <c r="F152" s="78"/>
      <c r="G152" s="78"/>
      <c r="H152" s="82">
        <v>0</v>
      </c>
      <c r="I152" s="82">
        <v>0</v>
      </c>
      <c r="J152" s="82">
        <v>0</v>
      </c>
      <c r="K152" s="83" t="s">
        <v>70</v>
      </c>
    </row>
    <row r="153" spans="1:11" ht="14.25" customHeight="1" x14ac:dyDescent="0.2">
      <c r="A153" s="150" t="s">
        <v>146</v>
      </c>
      <c r="B153" s="150"/>
      <c r="C153" s="88" t="s">
        <v>33</v>
      </c>
      <c r="D153" s="87" t="s">
        <v>70</v>
      </c>
      <c r="E153" s="78"/>
      <c r="F153" s="78"/>
      <c r="G153" s="78"/>
      <c r="H153" s="53">
        <f>H154+H156+H157+H258+H259</f>
        <v>19354114.02</v>
      </c>
      <c r="I153" s="53">
        <f>I154+I156+I157+I258+I259</f>
        <v>18358495.899999999</v>
      </c>
      <c r="J153" s="53">
        <f>J154+J156+J157+J258+J259</f>
        <v>15118277.899999999</v>
      </c>
      <c r="K153" s="83" t="s">
        <v>70</v>
      </c>
    </row>
    <row r="154" spans="1:11" x14ac:dyDescent="0.2">
      <c r="A154" s="152" t="s">
        <v>47</v>
      </c>
      <c r="B154" s="152"/>
      <c r="C154" s="173" t="s">
        <v>34</v>
      </c>
      <c r="D154" s="174" t="s">
        <v>95</v>
      </c>
      <c r="E154" s="170"/>
      <c r="F154" s="170"/>
      <c r="G154" s="170"/>
      <c r="H154" s="160">
        <v>0</v>
      </c>
      <c r="I154" s="160">
        <v>0</v>
      </c>
      <c r="J154" s="160">
        <v>0</v>
      </c>
      <c r="K154" s="171" t="s">
        <v>70</v>
      </c>
    </row>
    <row r="155" spans="1:11" ht="24.75" customHeight="1" x14ac:dyDescent="0.2">
      <c r="A155" s="163" t="s">
        <v>65</v>
      </c>
      <c r="B155" s="163"/>
      <c r="C155" s="173"/>
      <c r="D155" s="174"/>
      <c r="E155" s="170"/>
      <c r="F155" s="170"/>
      <c r="G155" s="170"/>
      <c r="H155" s="160"/>
      <c r="I155" s="160"/>
      <c r="J155" s="160"/>
      <c r="K155" s="171"/>
    </row>
    <row r="156" spans="1:11" ht="24.75" customHeight="1" x14ac:dyDescent="0.2">
      <c r="A156" s="150" t="s">
        <v>147</v>
      </c>
      <c r="B156" s="150"/>
      <c r="C156" s="87" t="s">
        <v>35</v>
      </c>
      <c r="D156" s="86" t="s">
        <v>96</v>
      </c>
      <c r="E156" s="78"/>
      <c r="F156" s="78"/>
      <c r="G156" s="78"/>
      <c r="H156" s="82">
        <v>0</v>
      </c>
      <c r="I156" s="82">
        <v>0</v>
      </c>
      <c r="J156" s="82">
        <v>0</v>
      </c>
      <c r="K156" s="83" t="s">
        <v>70</v>
      </c>
    </row>
    <row r="157" spans="1:11" ht="13.5" customHeight="1" x14ac:dyDescent="0.25">
      <c r="A157" s="150" t="s">
        <v>66</v>
      </c>
      <c r="B157" s="150"/>
      <c r="C157" s="87" t="s">
        <v>36</v>
      </c>
      <c r="D157" s="86" t="s">
        <v>97</v>
      </c>
      <c r="E157" s="78"/>
      <c r="F157" s="56"/>
      <c r="G157" s="56"/>
      <c r="H157" s="82">
        <f>SUM(H158:H257)</f>
        <v>5414750.8300000001</v>
      </c>
      <c r="I157" s="82">
        <f>SUM(I158:I257)</f>
        <v>4198654.83</v>
      </c>
      <c r="J157" s="82">
        <f>SUM(J158:J257)</f>
        <v>4267735.04</v>
      </c>
      <c r="K157" s="83" t="s">
        <v>70</v>
      </c>
    </row>
    <row r="158" spans="1:11" ht="13.5" customHeight="1" x14ac:dyDescent="0.2">
      <c r="A158" s="164" t="s">
        <v>409</v>
      </c>
      <c r="B158" s="165"/>
      <c r="C158" s="76" t="s">
        <v>36</v>
      </c>
      <c r="D158" s="76" t="s">
        <v>97</v>
      </c>
      <c r="E158" s="76" t="s">
        <v>350</v>
      </c>
      <c r="F158" s="77" t="s">
        <v>458</v>
      </c>
      <c r="G158" s="77" t="s">
        <v>384</v>
      </c>
      <c r="H158" s="81">
        <v>18668.560000000001</v>
      </c>
      <c r="I158" s="114"/>
      <c r="J158" s="114"/>
      <c r="K158" s="79" t="s">
        <v>70</v>
      </c>
    </row>
    <row r="159" spans="1:11" ht="13.5" customHeight="1" x14ac:dyDescent="0.2">
      <c r="A159" s="164" t="s">
        <v>409</v>
      </c>
      <c r="B159" s="165"/>
      <c r="C159" s="76" t="s">
        <v>36</v>
      </c>
      <c r="D159" s="76" t="s">
        <v>97</v>
      </c>
      <c r="E159" s="76" t="s">
        <v>350</v>
      </c>
      <c r="F159" s="77" t="s">
        <v>459</v>
      </c>
      <c r="G159" s="77" t="s">
        <v>384</v>
      </c>
      <c r="H159" s="81"/>
      <c r="I159" s="81">
        <v>18668.560000000001</v>
      </c>
      <c r="J159" s="81">
        <v>18668.560000000001</v>
      </c>
      <c r="K159" s="79" t="s">
        <v>70</v>
      </c>
    </row>
    <row r="160" spans="1:11" ht="13.5" customHeight="1" x14ac:dyDescent="0.2">
      <c r="A160" s="164" t="s">
        <v>410</v>
      </c>
      <c r="B160" s="165"/>
      <c r="C160" s="76" t="s">
        <v>36</v>
      </c>
      <c r="D160" s="76" t="s">
        <v>97</v>
      </c>
      <c r="E160" s="76" t="s">
        <v>350</v>
      </c>
      <c r="F160" s="77" t="s">
        <v>458</v>
      </c>
      <c r="G160" s="77" t="s">
        <v>386</v>
      </c>
      <c r="H160" s="81">
        <v>996100</v>
      </c>
      <c r="I160" s="81"/>
      <c r="J160" s="81"/>
      <c r="K160" s="79" t="s">
        <v>70</v>
      </c>
    </row>
    <row r="161" spans="1:11" ht="13.5" customHeight="1" x14ac:dyDescent="0.2">
      <c r="A161" s="164" t="s">
        <v>410</v>
      </c>
      <c r="B161" s="165"/>
      <c r="C161" s="76" t="s">
        <v>36</v>
      </c>
      <c r="D161" s="76" t="s">
        <v>97</v>
      </c>
      <c r="E161" s="76" t="s">
        <v>350</v>
      </c>
      <c r="F161" s="77" t="s">
        <v>459</v>
      </c>
      <c r="G161" s="77" t="s">
        <v>386</v>
      </c>
      <c r="H161" s="81"/>
      <c r="I161" s="81">
        <v>573050</v>
      </c>
      <c r="J161" s="81">
        <v>573050</v>
      </c>
      <c r="K161" s="79" t="s">
        <v>70</v>
      </c>
    </row>
    <row r="162" spans="1:11" ht="13.5" customHeight="1" x14ac:dyDescent="0.2">
      <c r="A162" s="164" t="s">
        <v>410</v>
      </c>
      <c r="B162" s="165"/>
      <c r="C162" s="76" t="s">
        <v>36</v>
      </c>
      <c r="D162" s="76" t="s">
        <v>97</v>
      </c>
      <c r="E162" s="75" t="s">
        <v>507</v>
      </c>
      <c r="F162" s="77" t="s">
        <v>487</v>
      </c>
      <c r="G162" s="77" t="s">
        <v>386</v>
      </c>
      <c r="H162" s="81"/>
      <c r="I162" s="81"/>
      <c r="J162" s="81"/>
      <c r="K162" s="79" t="s">
        <v>70</v>
      </c>
    </row>
    <row r="163" spans="1:11" ht="13.5" customHeight="1" x14ac:dyDescent="0.2">
      <c r="A163" s="164" t="s">
        <v>411</v>
      </c>
      <c r="B163" s="165"/>
      <c r="C163" s="76" t="s">
        <v>36</v>
      </c>
      <c r="D163" s="76" t="s">
        <v>97</v>
      </c>
      <c r="E163" s="76" t="s">
        <v>350</v>
      </c>
      <c r="F163" s="77" t="s">
        <v>458</v>
      </c>
      <c r="G163" s="77" t="s">
        <v>387</v>
      </c>
      <c r="H163" s="81">
        <v>691028.93</v>
      </c>
      <c r="I163" s="81"/>
      <c r="J163" s="81"/>
      <c r="K163" s="79" t="s">
        <v>70</v>
      </c>
    </row>
    <row r="164" spans="1:11" ht="13.5" customHeight="1" x14ac:dyDescent="0.2">
      <c r="A164" s="164" t="s">
        <v>411</v>
      </c>
      <c r="B164" s="165"/>
      <c r="C164" s="76" t="s">
        <v>36</v>
      </c>
      <c r="D164" s="76" t="s">
        <v>97</v>
      </c>
      <c r="E164" s="76" t="s">
        <v>350</v>
      </c>
      <c r="F164" s="77" t="s">
        <v>459</v>
      </c>
      <c r="G164" s="77" t="s">
        <v>387</v>
      </c>
      <c r="H164" s="81"/>
      <c r="I164" s="81">
        <v>691028.93</v>
      </c>
      <c r="J164" s="81">
        <v>651119.14</v>
      </c>
      <c r="K164" s="79" t="s">
        <v>70</v>
      </c>
    </row>
    <row r="165" spans="1:11" ht="13.5" customHeight="1" x14ac:dyDescent="0.2">
      <c r="A165" s="164" t="s">
        <v>412</v>
      </c>
      <c r="B165" s="165"/>
      <c r="C165" s="119" t="s">
        <v>36</v>
      </c>
      <c r="D165" s="119" t="s">
        <v>97</v>
      </c>
      <c r="E165" s="119" t="s">
        <v>350</v>
      </c>
      <c r="F165" s="120" t="s">
        <v>458</v>
      </c>
      <c r="G165" s="120" t="s">
        <v>548</v>
      </c>
      <c r="H165" s="121">
        <v>90584.16</v>
      </c>
      <c r="I165" s="114"/>
      <c r="J165" s="114"/>
      <c r="K165" s="122" t="s">
        <v>70</v>
      </c>
    </row>
    <row r="166" spans="1:11" s="364" customFormat="1" ht="13.5" customHeight="1" x14ac:dyDescent="0.2">
      <c r="A166" s="368" t="s">
        <v>412</v>
      </c>
      <c r="B166" s="369"/>
      <c r="C166" s="360" t="s">
        <v>36</v>
      </c>
      <c r="D166" s="360" t="s">
        <v>97</v>
      </c>
      <c r="E166" s="360" t="s">
        <v>350</v>
      </c>
      <c r="F166" s="360" t="s">
        <v>459</v>
      </c>
      <c r="G166" s="360" t="s">
        <v>548</v>
      </c>
      <c r="H166" s="362"/>
      <c r="I166" s="362">
        <v>90584.16</v>
      </c>
      <c r="J166" s="362">
        <v>90584.16</v>
      </c>
      <c r="K166" s="363" t="s">
        <v>70</v>
      </c>
    </row>
    <row r="167" spans="1:11" s="364" customFormat="1" ht="13.5" customHeight="1" x14ac:dyDescent="0.2">
      <c r="A167" s="368" t="s">
        <v>412</v>
      </c>
      <c r="B167" s="369"/>
      <c r="C167" s="360" t="s">
        <v>36</v>
      </c>
      <c r="D167" s="360" t="s">
        <v>97</v>
      </c>
      <c r="E167" s="360" t="s">
        <v>350</v>
      </c>
      <c r="F167" s="360" t="s">
        <v>458</v>
      </c>
      <c r="G167" s="360" t="s">
        <v>388</v>
      </c>
      <c r="H167" s="362">
        <v>55800</v>
      </c>
      <c r="I167" s="365"/>
      <c r="J167" s="365"/>
      <c r="K167" s="363" t="s">
        <v>70</v>
      </c>
    </row>
    <row r="168" spans="1:11" s="364" customFormat="1" ht="13.5" customHeight="1" x14ac:dyDescent="0.2">
      <c r="A168" s="368" t="s">
        <v>412</v>
      </c>
      <c r="B168" s="369"/>
      <c r="C168" s="360" t="s">
        <v>36</v>
      </c>
      <c r="D168" s="360" t="s">
        <v>97</v>
      </c>
      <c r="E168" s="360" t="s">
        <v>350</v>
      </c>
      <c r="F168" s="360" t="s">
        <v>459</v>
      </c>
      <c r="G168" s="360" t="s">
        <v>388</v>
      </c>
      <c r="H168" s="362"/>
      <c r="I168" s="362">
        <v>66800</v>
      </c>
      <c r="J168" s="362">
        <v>66800</v>
      </c>
      <c r="K168" s="363" t="s">
        <v>70</v>
      </c>
    </row>
    <row r="169" spans="1:11" s="364" customFormat="1" ht="13.5" customHeight="1" x14ac:dyDescent="0.2">
      <c r="A169" s="368" t="s">
        <v>412</v>
      </c>
      <c r="B169" s="369"/>
      <c r="C169" s="360" t="s">
        <v>36</v>
      </c>
      <c r="D169" s="360" t="s">
        <v>97</v>
      </c>
      <c r="E169" s="360" t="s">
        <v>350</v>
      </c>
      <c r="F169" s="360" t="s">
        <v>488</v>
      </c>
      <c r="G169" s="360" t="s">
        <v>388</v>
      </c>
      <c r="H169" s="362"/>
      <c r="I169" s="362"/>
      <c r="J169" s="362"/>
      <c r="K169" s="363" t="s">
        <v>70</v>
      </c>
    </row>
    <row r="170" spans="1:11" s="364" customFormat="1" ht="13.5" customHeight="1" x14ac:dyDescent="0.2">
      <c r="A170" s="368" t="s">
        <v>412</v>
      </c>
      <c r="B170" s="369"/>
      <c r="C170" s="360" t="s">
        <v>36</v>
      </c>
      <c r="D170" s="360" t="s">
        <v>97</v>
      </c>
      <c r="E170" s="360" t="s">
        <v>350</v>
      </c>
      <c r="F170" s="360" t="s">
        <v>489</v>
      </c>
      <c r="G170" s="360" t="s">
        <v>388</v>
      </c>
      <c r="H170" s="362"/>
      <c r="I170" s="362"/>
      <c r="J170" s="362"/>
      <c r="K170" s="363" t="s">
        <v>70</v>
      </c>
    </row>
    <row r="171" spans="1:11" s="364" customFormat="1" ht="13.5" customHeight="1" x14ac:dyDescent="0.2">
      <c r="A171" s="368" t="s">
        <v>412</v>
      </c>
      <c r="B171" s="369"/>
      <c r="C171" s="360" t="s">
        <v>36</v>
      </c>
      <c r="D171" s="360" t="s">
        <v>97</v>
      </c>
      <c r="E171" s="360" t="s">
        <v>350</v>
      </c>
      <c r="F171" s="360" t="s">
        <v>490</v>
      </c>
      <c r="G171" s="360" t="s">
        <v>388</v>
      </c>
      <c r="H171" s="362"/>
      <c r="I171" s="362"/>
      <c r="J171" s="362"/>
      <c r="K171" s="363" t="s">
        <v>70</v>
      </c>
    </row>
    <row r="172" spans="1:11" s="364" customFormat="1" ht="13.5" customHeight="1" x14ac:dyDescent="0.2">
      <c r="A172" s="368" t="s">
        <v>412</v>
      </c>
      <c r="B172" s="369"/>
      <c r="C172" s="360" t="s">
        <v>36</v>
      </c>
      <c r="D172" s="360" t="s">
        <v>97</v>
      </c>
      <c r="E172" s="360" t="s">
        <v>350</v>
      </c>
      <c r="F172" s="360" t="s">
        <v>491</v>
      </c>
      <c r="G172" s="360" t="s">
        <v>388</v>
      </c>
      <c r="H172" s="362"/>
      <c r="I172" s="362"/>
      <c r="J172" s="362">
        <v>50000</v>
      </c>
      <c r="K172" s="363" t="s">
        <v>70</v>
      </c>
    </row>
    <row r="173" spans="1:11" s="364" customFormat="1" ht="13.5" customHeight="1" x14ac:dyDescent="0.2">
      <c r="A173" s="368" t="s">
        <v>412</v>
      </c>
      <c r="B173" s="369"/>
      <c r="C173" s="360" t="s">
        <v>36</v>
      </c>
      <c r="D173" s="360" t="s">
        <v>97</v>
      </c>
      <c r="E173" s="374" t="s">
        <v>507</v>
      </c>
      <c r="F173" s="360" t="s">
        <v>487</v>
      </c>
      <c r="G173" s="360" t="s">
        <v>388</v>
      </c>
      <c r="H173" s="362"/>
      <c r="I173" s="362"/>
      <c r="J173" s="362"/>
      <c r="K173" s="363" t="s">
        <v>70</v>
      </c>
    </row>
    <row r="174" spans="1:11" s="364" customFormat="1" ht="13.5" customHeight="1" x14ac:dyDescent="0.2">
      <c r="A174" s="368" t="s">
        <v>413</v>
      </c>
      <c r="B174" s="369"/>
      <c r="C174" s="360" t="s">
        <v>36</v>
      </c>
      <c r="D174" s="360" t="s">
        <v>97</v>
      </c>
      <c r="E174" s="360" t="s">
        <v>350</v>
      </c>
      <c r="F174" s="360" t="s">
        <v>458</v>
      </c>
      <c r="G174" s="360" t="s">
        <v>389</v>
      </c>
      <c r="H174" s="362">
        <v>34000</v>
      </c>
      <c r="I174" s="365"/>
      <c r="J174" s="365"/>
      <c r="K174" s="363" t="s">
        <v>70</v>
      </c>
    </row>
    <row r="175" spans="1:11" s="364" customFormat="1" ht="13.5" customHeight="1" x14ac:dyDescent="0.2">
      <c r="A175" s="368" t="s">
        <v>413</v>
      </c>
      <c r="B175" s="369"/>
      <c r="C175" s="360" t="s">
        <v>36</v>
      </c>
      <c r="D175" s="360" t="s">
        <v>97</v>
      </c>
      <c r="E175" s="360" t="s">
        <v>350</v>
      </c>
      <c r="F175" s="360" t="s">
        <v>459</v>
      </c>
      <c r="G175" s="360" t="s">
        <v>389</v>
      </c>
      <c r="H175" s="362"/>
      <c r="I175" s="362">
        <v>34000</v>
      </c>
      <c r="J175" s="362">
        <v>34000</v>
      </c>
      <c r="K175" s="363" t="s">
        <v>70</v>
      </c>
    </row>
    <row r="176" spans="1:11" s="364" customFormat="1" ht="13.5" customHeight="1" x14ac:dyDescent="0.2">
      <c r="A176" s="368" t="s">
        <v>413</v>
      </c>
      <c r="B176" s="369"/>
      <c r="C176" s="360" t="s">
        <v>36</v>
      </c>
      <c r="D176" s="360" t="s">
        <v>97</v>
      </c>
      <c r="E176" s="366" t="s">
        <v>424</v>
      </c>
      <c r="F176" s="360" t="s">
        <v>549</v>
      </c>
      <c r="G176" s="360" t="s">
        <v>389</v>
      </c>
      <c r="H176" s="362">
        <v>600000</v>
      </c>
      <c r="I176" s="362"/>
      <c r="J176" s="362"/>
      <c r="K176" s="363" t="s">
        <v>70</v>
      </c>
    </row>
    <row r="177" spans="1:11" s="364" customFormat="1" ht="13.5" customHeight="1" x14ac:dyDescent="0.2">
      <c r="A177" s="368" t="s">
        <v>413</v>
      </c>
      <c r="B177" s="369"/>
      <c r="C177" s="360" t="s">
        <v>36</v>
      </c>
      <c r="D177" s="360" t="s">
        <v>97</v>
      </c>
      <c r="E177" s="360" t="s">
        <v>350</v>
      </c>
      <c r="F177" s="360" t="s">
        <v>492</v>
      </c>
      <c r="G177" s="360" t="s">
        <v>389</v>
      </c>
      <c r="H177" s="362"/>
      <c r="I177" s="362"/>
      <c r="J177" s="362"/>
      <c r="K177" s="363" t="s">
        <v>70</v>
      </c>
    </row>
    <row r="178" spans="1:11" s="364" customFormat="1" ht="13.5" customHeight="1" x14ac:dyDescent="0.2">
      <c r="A178" s="368" t="s">
        <v>414</v>
      </c>
      <c r="B178" s="369"/>
      <c r="C178" s="360" t="s">
        <v>36</v>
      </c>
      <c r="D178" s="360" t="s">
        <v>97</v>
      </c>
      <c r="E178" s="360" t="s">
        <v>350</v>
      </c>
      <c r="F178" s="360" t="s">
        <v>458</v>
      </c>
      <c r="G178" s="360" t="s">
        <v>390</v>
      </c>
      <c r="H178" s="362">
        <v>61379.56</v>
      </c>
      <c r="I178" s="365"/>
      <c r="J178" s="365"/>
      <c r="K178" s="363" t="s">
        <v>70</v>
      </c>
    </row>
    <row r="179" spans="1:11" s="364" customFormat="1" ht="13.5" customHeight="1" x14ac:dyDescent="0.2">
      <c r="A179" s="368" t="s">
        <v>414</v>
      </c>
      <c r="B179" s="369"/>
      <c r="C179" s="360" t="s">
        <v>36</v>
      </c>
      <c r="D179" s="360" t="s">
        <v>97</v>
      </c>
      <c r="E179" s="360" t="s">
        <v>350</v>
      </c>
      <c r="F179" s="360" t="s">
        <v>459</v>
      </c>
      <c r="G179" s="360" t="s">
        <v>390</v>
      </c>
      <c r="H179" s="362"/>
      <c r="I179" s="362">
        <v>61379.56</v>
      </c>
      <c r="J179" s="362">
        <v>61379.56</v>
      </c>
      <c r="K179" s="363" t="s">
        <v>70</v>
      </c>
    </row>
    <row r="180" spans="1:11" s="364" customFormat="1" ht="13.5" customHeight="1" x14ac:dyDescent="0.2">
      <c r="A180" s="368" t="s">
        <v>414</v>
      </c>
      <c r="B180" s="369"/>
      <c r="C180" s="360" t="s">
        <v>36</v>
      </c>
      <c r="D180" s="360" t="s">
        <v>97</v>
      </c>
      <c r="E180" s="374" t="s">
        <v>507</v>
      </c>
      <c r="F180" s="360" t="s">
        <v>487</v>
      </c>
      <c r="G180" s="360" t="s">
        <v>390</v>
      </c>
      <c r="H180" s="362"/>
      <c r="I180" s="362"/>
      <c r="J180" s="362"/>
      <c r="K180" s="363" t="s">
        <v>70</v>
      </c>
    </row>
    <row r="181" spans="1:11" s="364" customFormat="1" ht="13.5" customHeight="1" x14ac:dyDescent="0.2">
      <c r="A181" s="368" t="s">
        <v>415</v>
      </c>
      <c r="B181" s="369"/>
      <c r="C181" s="360" t="s">
        <v>36</v>
      </c>
      <c r="D181" s="360" t="s">
        <v>97</v>
      </c>
      <c r="E181" s="360" t="s">
        <v>350</v>
      </c>
      <c r="F181" s="360" t="s">
        <v>458</v>
      </c>
      <c r="G181" s="360" t="s">
        <v>391</v>
      </c>
      <c r="H181" s="362">
        <v>67540</v>
      </c>
      <c r="I181" s="365"/>
      <c r="J181" s="365"/>
      <c r="K181" s="363" t="s">
        <v>70</v>
      </c>
    </row>
    <row r="182" spans="1:11" s="364" customFormat="1" ht="13.5" customHeight="1" x14ac:dyDescent="0.2">
      <c r="A182" s="368" t="s">
        <v>415</v>
      </c>
      <c r="B182" s="369"/>
      <c r="C182" s="360" t="s">
        <v>36</v>
      </c>
      <c r="D182" s="360" t="s">
        <v>97</v>
      </c>
      <c r="E182" s="360" t="s">
        <v>350</v>
      </c>
      <c r="F182" s="360" t="s">
        <v>459</v>
      </c>
      <c r="G182" s="360" t="s">
        <v>391</v>
      </c>
      <c r="H182" s="362"/>
      <c r="I182" s="362">
        <v>67540</v>
      </c>
      <c r="J182" s="362">
        <v>67540</v>
      </c>
      <c r="K182" s="363" t="s">
        <v>70</v>
      </c>
    </row>
    <row r="183" spans="1:11" s="364" customFormat="1" ht="13.5" customHeight="1" x14ac:dyDescent="0.2">
      <c r="A183" s="368" t="s">
        <v>415</v>
      </c>
      <c r="B183" s="369"/>
      <c r="C183" s="360" t="s">
        <v>36</v>
      </c>
      <c r="D183" s="360" t="s">
        <v>97</v>
      </c>
      <c r="E183" s="360" t="s">
        <v>350</v>
      </c>
      <c r="F183" s="360" t="s">
        <v>392</v>
      </c>
      <c r="G183" s="360" t="s">
        <v>391</v>
      </c>
      <c r="H183" s="362">
        <v>9000</v>
      </c>
      <c r="I183" s="365"/>
      <c r="J183" s="365"/>
      <c r="K183" s="363" t="s">
        <v>70</v>
      </c>
    </row>
    <row r="184" spans="1:11" s="364" customFormat="1" ht="13.5" customHeight="1" x14ac:dyDescent="0.2">
      <c r="A184" s="368" t="s">
        <v>415</v>
      </c>
      <c r="B184" s="369"/>
      <c r="C184" s="360" t="s">
        <v>36</v>
      </c>
      <c r="D184" s="360" t="s">
        <v>97</v>
      </c>
      <c r="E184" s="360" t="s">
        <v>350</v>
      </c>
      <c r="F184" s="360" t="s">
        <v>393</v>
      </c>
      <c r="G184" s="360" t="s">
        <v>391</v>
      </c>
      <c r="H184" s="362"/>
      <c r="I184" s="362">
        <v>9000</v>
      </c>
      <c r="J184" s="362">
        <v>9000</v>
      </c>
      <c r="K184" s="363" t="s">
        <v>70</v>
      </c>
    </row>
    <row r="185" spans="1:11" s="364" customFormat="1" ht="13.5" customHeight="1" x14ac:dyDescent="0.2">
      <c r="A185" s="368" t="s">
        <v>415</v>
      </c>
      <c r="B185" s="369"/>
      <c r="C185" s="360" t="s">
        <v>36</v>
      </c>
      <c r="D185" s="360" t="s">
        <v>97</v>
      </c>
      <c r="E185" s="366" t="s">
        <v>424</v>
      </c>
      <c r="F185" s="360" t="s">
        <v>392</v>
      </c>
      <c r="G185" s="360" t="s">
        <v>391</v>
      </c>
      <c r="H185" s="362">
        <v>200000</v>
      </c>
      <c r="I185" s="362"/>
      <c r="J185" s="362"/>
      <c r="K185" s="363" t="s">
        <v>70</v>
      </c>
    </row>
    <row r="186" spans="1:11" s="364" customFormat="1" ht="13.5" customHeight="1" x14ac:dyDescent="0.2">
      <c r="A186" s="368" t="s">
        <v>415</v>
      </c>
      <c r="B186" s="369"/>
      <c r="C186" s="360" t="s">
        <v>36</v>
      </c>
      <c r="D186" s="360" t="s">
        <v>97</v>
      </c>
      <c r="E186" s="366" t="s">
        <v>424</v>
      </c>
      <c r="F186" s="360" t="s">
        <v>393</v>
      </c>
      <c r="G186" s="360" t="s">
        <v>391</v>
      </c>
      <c r="H186" s="362"/>
      <c r="I186" s="362"/>
      <c r="J186" s="362"/>
      <c r="K186" s="363" t="s">
        <v>70</v>
      </c>
    </row>
    <row r="187" spans="1:11" s="364" customFormat="1" ht="13.5" customHeight="1" x14ac:dyDescent="0.2">
      <c r="A187" s="368" t="s">
        <v>416</v>
      </c>
      <c r="B187" s="369"/>
      <c r="C187" s="360" t="s">
        <v>36</v>
      </c>
      <c r="D187" s="360" t="s">
        <v>97</v>
      </c>
      <c r="E187" s="375" t="s">
        <v>347</v>
      </c>
      <c r="F187" s="360" t="s">
        <v>385</v>
      </c>
      <c r="G187" s="360" t="s">
        <v>394</v>
      </c>
      <c r="H187" s="362"/>
      <c r="I187" s="362"/>
      <c r="J187" s="362"/>
      <c r="K187" s="363" t="s">
        <v>70</v>
      </c>
    </row>
    <row r="188" spans="1:11" s="364" customFormat="1" ht="13.5" customHeight="1" x14ac:dyDescent="0.2">
      <c r="A188" s="368" t="s">
        <v>417</v>
      </c>
      <c r="B188" s="369"/>
      <c r="C188" s="360" t="s">
        <v>36</v>
      </c>
      <c r="D188" s="360" t="s">
        <v>97</v>
      </c>
      <c r="E188" s="360" t="s">
        <v>350</v>
      </c>
      <c r="F188" s="360" t="s">
        <v>458</v>
      </c>
      <c r="G188" s="360" t="s">
        <v>395</v>
      </c>
      <c r="H188" s="362">
        <v>113392</v>
      </c>
      <c r="I188" s="365"/>
      <c r="J188" s="365"/>
      <c r="K188" s="363" t="s">
        <v>70</v>
      </c>
    </row>
    <row r="189" spans="1:11" s="364" customFormat="1" ht="13.5" customHeight="1" x14ac:dyDescent="0.2">
      <c r="A189" s="368" t="s">
        <v>417</v>
      </c>
      <c r="B189" s="369"/>
      <c r="C189" s="360" t="s">
        <v>36</v>
      </c>
      <c r="D189" s="360" t="s">
        <v>97</v>
      </c>
      <c r="E189" s="360" t="s">
        <v>350</v>
      </c>
      <c r="F189" s="360" t="s">
        <v>459</v>
      </c>
      <c r="G189" s="360" t="s">
        <v>395</v>
      </c>
      <c r="H189" s="362"/>
      <c r="I189" s="362">
        <v>144086</v>
      </c>
      <c r="J189" s="362">
        <v>160336</v>
      </c>
      <c r="K189" s="363" t="s">
        <v>70</v>
      </c>
    </row>
    <row r="190" spans="1:11" s="364" customFormat="1" ht="13.5" customHeight="1" x14ac:dyDescent="0.2">
      <c r="A190" s="368" t="s">
        <v>417</v>
      </c>
      <c r="B190" s="369"/>
      <c r="C190" s="360" t="s">
        <v>36</v>
      </c>
      <c r="D190" s="360" t="s">
        <v>97</v>
      </c>
      <c r="E190" s="360" t="s">
        <v>350</v>
      </c>
      <c r="F190" s="360" t="s">
        <v>396</v>
      </c>
      <c r="G190" s="360" t="s">
        <v>395</v>
      </c>
      <c r="H190" s="362">
        <v>3200</v>
      </c>
      <c r="I190" s="365"/>
      <c r="J190" s="365"/>
      <c r="K190" s="363" t="s">
        <v>70</v>
      </c>
    </row>
    <row r="191" spans="1:11" s="364" customFormat="1" ht="13.5" customHeight="1" x14ac:dyDescent="0.2">
      <c r="A191" s="368" t="s">
        <v>417</v>
      </c>
      <c r="B191" s="369"/>
      <c r="C191" s="360" t="s">
        <v>36</v>
      </c>
      <c r="D191" s="360" t="s">
        <v>97</v>
      </c>
      <c r="E191" s="360" t="s">
        <v>350</v>
      </c>
      <c r="F191" s="360" t="s">
        <v>397</v>
      </c>
      <c r="G191" s="360" t="s">
        <v>395</v>
      </c>
      <c r="H191" s="362"/>
      <c r="I191" s="362">
        <v>3000</v>
      </c>
      <c r="J191" s="362">
        <v>3000</v>
      </c>
      <c r="K191" s="363" t="s">
        <v>70</v>
      </c>
    </row>
    <row r="192" spans="1:11" s="364" customFormat="1" ht="13.5" customHeight="1" x14ac:dyDescent="0.2">
      <c r="A192" s="368" t="s">
        <v>417</v>
      </c>
      <c r="B192" s="369"/>
      <c r="C192" s="360" t="s">
        <v>36</v>
      </c>
      <c r="D192" s="360" t="s">
        <v>97</v>
      </c>
      <c r="E192" s="360" t="s">
        <v>350</v>
      </c>
      <c r="F192" s="360" t="s">
        <v>490</v>
      </c>
      <c r="G192" s="360" t="s">
        <v>395</v>
      </c>
      <c r="H192" s="362"/>
      <c r="I192" s="362"/>
      <c r="J192" s="362"/>
      <c r="K192" s="363" t="s">
        <v>70</v>
      </c>
    </row>
    <row r="193" spans="1:11" s="364" customFormat="1" ht="13.5" customHeight="1" x14ac:dyDescent="0.2">
      <c r="A193" s="368" t="s">
        <v>417</v>
      </c>
      <c r="B193" s="369"/>
      <c r="C193" s="360" t="s">
        <v>36</v>
      </c>
      <c r="D193" s="360" t="s">
        <v>97</v>
      </c>
      <c r="E193" s="360" t="s">
        <v>350</v>
      </c>
      <c r="F193" s="360" t="s">
        <v>491</v>
      </c>
      <c r="G193" s="360" t="s">
        <v>395</v>
      </c>
      <c r="H193" s="362"/>
      <c r="I193" s="362"/>
      <c r="J193" s="362"/>
      <c r="K193" s="363" t="s">
        <v>70</v>
      </c>
    </row>
    <row r="194" spans="1:11" s="364" customFormat="1" ht="13.5" customHeight="1" x14ac:dyDescent="0.2">
      <c r="A194" s="368" t="s">
        <v>417</v>
      </c>
      <c r="B194" s="369"/>
      <c r="C194" s="360" t="s">
        <v>36</v>
      </c>
      <c r="D194" s="360" t="s">
        <v>97</v>
      </c>
      <c r="E194" s="360" t="s">
        <v>350</v>
      </c>
      <c r="F194" s="360" t="s">
        <v>392</v>
      </c>
      <c r="G194" s="360" t="s">
        <v>395</v>
      </c>
      <c r="H194" s="362"/>
      <c r="I194" s="362"/>
      <c r="J194" s="362"/>
      <c r="K194" s="363" t="s">
        <v>70</v>
      </c>
    </row>
    <row r="195" spans="1:11" s="364" customFormat="1" ht="13.5" customHeight="1" x14ac:dyDescent="0.2">
      <c r="A195" s="368" t="s">
        <v>417</v>
      </c>
      <c r="B195" s="369"/>
      <c r="C195" s="360" t="s">
        <v>36</v>
      </c>
      <c r="D195" s="360" t="s">
        <v>97</v>
      </c>
      <c r="E195" s="360" t="s">
        <v>350</v>
      </c>
      <c r="F195" s="360" t="s">
        <v>492</v>
      </c>
      <c r="G195" s="360" t="s">
        <v>395</v>
      </c>
      <c r="H195" s="362"/>
      <c r="I195" s="362"/>
      <c r="J195" s="362"/>
      <c r="K195" s="363" t="s">
        <v>70</v>
      </c>
    </row>
    <row r="196" spans="1:11" s="364" customFormat="1" ht="13.5" customHeight="1" x14ac:dyDescent="0.2">
      <c r="A196" s="368" t="s">
        <v>417</v>
      </c>
      <c r="B196" s="369"/>
      <c r="C196" s="360" t="s">
        <v>36</v>
      </c>
      <c r="D196" s="360" t="s">
        <v>97</v>
      </c>
      <c r="E196" s="366" t="s">
        <v>360</v>
      </c>
      <c r="F196" s="360" t="s">
        <v>361</v>
      </c>
      <c r="G196" s="360" t="s">
        <v>395</v>
      </c>
      <c r="H196" s="362">
        <v>20000</v>
      </c>
      <c r="I196" s="362"/>
      <c r="J196" s="362"/>
      <c r="K196" s="363" t="s">
        <v>70</v>
      </c>
    </row>
    <row r="197" spans="1:11" s="364" customFormat="1" ht="13.5" customHeight="1" x14ac:dyDescent="0.2">
      <c r="A197" s="368" t="s">
        <v>417</v>
      </c>
      <c r="B197" s="369"/>
      <c r="C197" s="360" t="s">
        <v>36</v>
      </c>
      <c r="D197" s="360" t="s">
        <v>97</v>
      </c>
      <c r="E197" s="366" t="s">
        <v>360</v>
      </c>
      <c r="F197" s="360" t="s">
        <v>362</v>
      </c>
      <c r="G197" s="360" t="s">
        <v>395</v>
      </c>
      <c r="H197" s="362"/>
      <c r="I197" s="362"/>
      <c r="J197" s="362"/>
      <c r="K197" s="363" t="s">
        <v>70</v>
      </c>
    </row>
    <row r="198" spans="1:11" s="364" customFormat="1" ht="13.5" customHeight="1" x14ac:dyDescent="0.2">
      <c r="A198" s="368" t="s">
        <v>417</v>
      </c>
      <c r="B198" s="369"/>
      <c r="C198" s="360" t="s">
        <v>36</v>
      </c>
      <c r="D198" s="360" t="s">
        <v>97</v>
      </c>
      <c r="E198" s="375" t="s">
        <v>347</v>
      </c>
      <c r="F198" s="360" t="s">
        <v>385</v>
      </c>
      <c r="G198" s="360" t="s">
        <v>395</v>
      </c>
      <c r="H198" s="362"/>
      <c r="I198" s="362"/>
      <c r="J198" s="362"/>
      <c r="K198" s="363" t="s">
        <v>70</v>
      </c>
    </row>
    <row r="199" spans="1:11" s="364" customFormat="1" ht="53.25" customHeight="1" x14ac:dyDescent="0.2">
      <c r="A199" s="368" t="s">
        <v>418</v>
      </c>
      <c r="B199" s="369"/>
      <c r="C199" s="360" t="s">
        <v>36</v>
      </c>
      <c r="D199" s="360" t="s">
        <v>97</v>
      </c>
      <c r="E199" s="360" t="s">
        <v>350</v>
      </c>
      <c r="F199" s="360" t="s">
        <v>458</v>
      </c>
      <c r="G199" s="360" t="s">
        <v>398</v>
      </c>
      <c r="H199" s="362">
        <v>328000</v>
      </c>
      <c r="I199" s="365"/>
      <c r="J199" s="365"/>
      <c r="K199" s="363" t="s">
        <v>70</v>
      </c>
    </row>
    <row r="200" spans="1:11" ht="53.25" customHeight="1" x14ac:dyDescent="0.2">
      <c r="A200" s="164" t="s">
        <v>418</v>
      </c>
      <c r="B200" s="165"/>
      <c r="C200" s="76" t="s">
        <v>36</v>
      </c>
      <c r="D200" s="76" t="s">
        <v>97</v>
      </c>
      <c r="E200" s="76" t="s">
        <v>350</v>
      </c>
      <c r="F200" s="77" t="s">
        <v>459</v>
      </c>
      <c r="G200" s="77" t="s">
        <v>398</v>
      </c>
      <c r="H200" s="81"/>
      <c r="I200" s="81">
        <v>328000</v>
      </c>
      <c r="J200" s="81">
        <v>328000</v>
      </c>
      <c r="K200" s="79" t="s">
        <v>70</v>
      </c>
    </row>
    <row r="201" spans="1:11" ht="13.5" customHeight="1" x14ac:dyDescent="0.2">
      <c r="A201" s="164" t="s">
        <v>535</v>
      </c>
      <c r="B201" s="165"/>
      <c r="C201" s="103" t="s">
        <v>36</v>
      </c>
      <c r="D201" s="103" t="s">
        <v>97</v>
      </c>
      <c r="E201" s="103" t="s">
        <v>350</v>
      </c>
      <c r="F201" s="107" t="s">
        <v>458</v>
      </c>
      <c r="G201" s="107" t="s">
        <v>536</v>
      </c>
      <c r="H201" s="104">
        <v>6000</v>
      </c>
      <c r="I201" s="104"/>
      <c r="J201" s="104"/>
      <c r="K201" s="105" t="s">
        <v>70</v>
      </c>
    </row>
    <row r="202" spans="1:11" ht="13.5" customHeight="1" x14ac:dyDescent="0.2">
      <c r="A202" s="164" t="s">
        <v>535</v>
      </c>
      <c r="B202" s="165"/>
      <c r="C202" s="103" t="s">
        <v>36</v>
      </c>
      <c r="D202" s="103" t="s">
        <v>97</v>
      </c>
      <c r="E202" s="103" t="s">
        <v>350</v>
      </c>
      <c r="F202" s="107" t="s">
        <v>459</v>
      </c>
      <c r="G202" s="107" t="s">
        <v>536</v>
      </c>
      <c r="H202" s="104"/>
      <c r="I202" s="104">
        <v>10000</v>
      </c>
      <c r="J202" s="104">
        <v>10000</v>
      </c>
      <c r="K202" s="105" t="s">
        <v>70</v>
      </c>
    </row>
    <row r="203" spans="1:11" ht="13.5" customHeight="1" x14ac:dyDescent="0.2">
      <c r="A203" s="164" t="s">
        <v>419</v>
      </c>
      <c r="B203" s="165"/>
      <c r="C203" s="76" t="s">
        <v>36</v>
      </c>
      <c r="D203" s="76" t="s">
        <v>97</v>
      </c>
      <c r="E203" s="91" t="s">
        <v>473</v>
      </c>
      <c r="F203" s="77" t="s">
        <v>464</v>
      </c>
      <c r="G203" s="77" t="s">
        <v>399</v>
      </c>
      <c r="H203" s="81"/>
      <c r="I203" s="81"/>
      <c r="J203" s="81"/>
      <c r="K203" s="79" t="s">
        <v>70</v>
      </c>
    </row>
    <row r="204" spans="1:11" ht="13.5" customHeight="1" x14ac:dyDescent="0.2">
      <c r="A204" s="164" t="s">
        <v>419</v>
      </c>
      <c r="B204" s="165"/>
      <c r="C204" s="76" t="s">
        <v>36</v>
      </c>
      <c r="D204" s="76" t="s">
        <v>97</v>
      </c>
      <c r="E204" s="91" t="s">
        <v>473</v>
      </c>
      <c r="F204" s="77" t="s">
        <v>465</v>
      </c>
      <c r="G204" s="77" t="s">
        <v>399</v>
      </c>
      <c r="H204" s="81"/>
      <c r="I204" s="81"/>
      <c r="J204" s="81"/>
      <c r="K204" s="79" t="s">
        <v>70</v>
      </c>
    </row>
    <row r="205" spans="1:11" ht="13.5" customHeight="1" x14ac:dyDescent="0.2">
      <c r="A205" s="164" t="s">
        <v>419</v>
      </c>
      <c r="B205" s="165"/>
      <c r="C205" s="76" t="s">
        <v>36</v>
      </c>
      <c r="D205" s="76" t="s">
        <v>97</v>
      </c>
      <c r="E205" s="91" t="s">
        <v>407</v>
      </c>
      <c r="F205" s="77" t="s">
        <v>458</v>
      </c>
      <c r="G205" s="77" t="s">
        <v>399</v>
      </c>
      <c r="H205" s="81"/>
      <c r="I205" s="81"/>
      <c r="J205" s="81"/>
      <c r="K205" s="79" t="s">
        <v>70</v>
      </c>
    </row>
    <row r="206" spans="1:11" ht="13.5" customHeight="1" x14ac:dyDescent="0.2">
      <c r="A206" s="164" t="s">
        <v>419</v>
      </c>
      <c r="B206" s="165"/>
      <c r="C206" s="76" t="s">
        <v>36</v>
      </c>
      <c r="D206" s="76" t="s">
        <v>97</v>
      </c>
      <c r="E206" s="91" t="s">
        <v>407</v>
      </c>
      <c r="F206" s="77" t="s">
        <v>503</v>
      </c>
      <c r="G206" s="77" t="s">
        <v>399</v>
      </c>
      <c r="H206" s="81"/>
      <c r="I206" s="81"/>
      <c r="J206" s="81"/>
      <c r="K206" s="79" t="s">
        <v>70</v>
      </c>
    </row>
    <row r="207" spans="1:11" ht="13.5" customHeight="1" x14ac:dyDescent="0.2">
      <c r="A207" s="164" t="s">
        <v>419</v>
      </c>
      <c r="B207" s="165"/>
      <c r="C207" s="76" t="s">
        <v>36</v>
      </c>
      <c r="D207" s="76" t="s">
        <v>97</v>
      </c>
      <c r="E207" s="55" t="s">
        <v>347</v>
      </c>
      <c r="F207" s="77" t="s">
        <v>385</v>
      </c>
      <c r="G207" s="77" t="s">
        <v>399</v>
      </c>
      <c r="H207" s="81"/>
      <c r="I207" s="81"/>
      <c r="J207" s="81"/>
      <c r="K207" s="79" t="s">
        <v>70</v>
      </c>
    </row>
    <row r="208" spans="1:11" ht="13.5" customHeight="1" x14ac:dyDescent="0.2">
      <c r="A208" s="164" t="s">
        <v>511</v>
      </c>
      <c r="B208" s="165"/>
      <c r="C208" s="76" t="s">
        <v>36</v>
      </c>
      <c r="D208" s="76" t="s">
        <v>97</v>
      </c>
      <c r="E208" s="91" t="s">
        <v>473</v>
      </c>
      <c r="F208" s="77" t="s">
        <v>464</v>
      </c>
      <c r="G208" s="77" t="s">
        <v>493</v>
      </c>
      <c r="H208" s="81">
        <v>79011.02</v>
      </c>
      <c r="I208" s="114"/>
      <c r="J208" s="114"/>
      <c r="K208" s="79" t="s">
        <v>70</v>
      </c>
    </row>
    <row r="209" spans="1:11" ht="13.5" customHeight="1" x14ac:dyDescent="0.2">
      <c r="A209" s="164" t="s">
        <v>511</v>
      </c>
      <c r="B209" s="165"/>
      <c r="C209" s="76" t="s">
        <v>36</v>
      </c>
      <c r="D209" s="76" t="s">
        <v>97</v>
      </c>
      <c r="E209" s="91" t="s">
        <v>473</v>
      </c>
      <c r="F209" s="77" t="s">
        <v>465</v>
      </c>
      <c r="G209" s="77" t="s">
        <v>493</v>
      </c>
      <c r="H209" s="81"/>
      <c r="I209" s="114">
        <v>79011.02</v>
      </c>
      <c r="J209" s="114">
        <v>79011.02</v>
      </c>
      <c r="K209" s="79" t="s">
        <v>70</v>
      </c>
    </row>
    <row r="210" spans="1:11" ht="26.45" customHeight="1" x14ac:dyDescent="0.2">
      <c r="A210" s="164" t="s">
        <v>512</v>
      </c>
      <c r="B210" s="165"/>
      <c r="C210" s="76" t="s">
        <v>36</v>
      </c>
      <c r="D210" s="76" t="s">
        <v>97</v>
      </c>
      <c r="E210" s="76" t="s">
        <v>350</v>
      </c>
      <c r="F210" s="77" t="s">
        <v>458</v>
      </c>
      <c r="G210" s="77" t="s">
        <v>400</v>
      </c>
      <c r="H210" s="81"/>
      <c r="I210" s="114"/>
      <c r="J210" s="114"/>
      <c r="K210" s="79" t="s">
        <v>70</v>
      </c>
    </row>
    <row r="211" spans="1:11" ht="13.5" customHeight="1" x14ac:dyDescent="0.2">
      <c r="A211" s="164" t="s">
        <v>420</v>
      </c>
      <c r="B211" s="165"/>
      <c r="C211" s="76" t="s">
        <v>36</v>
      </c>
      <c r="D211" s="76" t="s">
        <v>97</v>
      </c>
      <c r="E211" s="76" t="s">
        <v>350</v>
      </c>
      <c r="F211" s="77" t="s">
        <v>458</v>
      </c>
      <c r="G211" s="77" t="s">
        <v>401</v>
      </c>
      <c r="H211" s="81"/>
      <c r="I211" s="114"/>
      <c r="J211" s="114"/>
      <c r="K211" s="79" t="s">
        <v>70</v>
      </c>
    </row>
    <row r="212" spans="1:11" ht="13.5" customHeight="1" x14ac:dyDescent="0.2">
      <c r="A212" s="164" t="s">
        <v>420</v>
      </c>
      <c r="B212" s="165"/>
      <c r="C212" s="76" t="s">
        <v>36</v>
      </c>
      <c r="D212" s="76" t="s">
        <v>97</v>
      </c>
      <c r="E212" s="76" t="s">
        <v>350</v>
      </c>
      <c r="F212" s="77" t="s">
        <v>459</v>
      </c>
      <c r="G212" s="77" t="s">
        <v>401</v>
      </c>
      <c r="H212" s="81"/>
      <c r="I212" s="81"/>
      <c r="J212" s="81"/>
      <c r="K212" s="79" t="s">
        <v>70</v>
      </c>
    </row>
    <row r="213" spans="1:11" s="364" customFormat="1" ht="13.5" customHeight="1" x14ac:dyDescent="0.2">
      <c r="A213" s="368" t="s">
        <v>420</v>
      </c>
      <c r="B213" s="369"/>
      <c r="C213" s="360" t="s">
        <v>36</v>
      </c>
      <c r="D213" s="360" t="s">
        <v>97</v>
      </c>
      <c r="E213" s="360" t="s">
        <v>350</v>
      </c>
      <c r="F213" s="360" t="s">
        <v>494</v>
      </c>
      <c r="G213" s="360" t="s">
        <v>401</v>
      </c>
      <c r="H213" s="362">
        <v>101243.95</v>
      </c>
      <c r="I213" s="365"/>
      <c r="J213" s="365"/>
      <c r="K213" s="363" t="s">
        <v>70</v>
      </c>
    </row>
    <row r="214" spans="1:11" s="364" customFormat="1" ht="13.5" customHeight="1" x14ac:dyDescent="0.2">
      <c r="A214" s="368" t="s">
        <v>420</v>
      </c>
      <c r="B214" s="369"/>
      <c r="C214" s="360" t="s">
        <v>36</v>
      </c>
      <c r="D214" s="360" t="s">
        <v>97</v>
      </c>
      <c r="E214" s="360" t="s">
        <v>350</v>
      </c>
      <c r="F214" s="360" t="s">
        <v>495</v>
      </c>
      <c r="G214" s="360" t="s">
        <v>401</v>
      </c>
      <c r="H214" s="362"/>
      <c r="I214" s="362">
        <v>101243.95</v>
      </c>
      <c r="J214" s="362">
        <v>101243.95</v>
      </c>
      <c r="K214" s="363" t="s">
        <v>70</v>
      </c>
    </row>
    <row r="215" spans="1:11" s="364" customFormat="1" ht="13.5" customHeight="1" x14ac:dyDescent="0.2">
      <c r="A215" s="368" t="s">
        <v>420</v>
      </c>
      <c r="B215" s="369"/>
      <c r="C215" s="360" t="s">
        <v>36</v>
      </c>
      <c r="D215" s="360" t="s">
        <v>97</v>
      </c>
      <c r="E215" s="360" t="s">
        <v>471</v>
      </c>
      <c r="F215" s="360" t="s">
        <v>460</v>
      </c>
      <c r="G215" s="360" t="s">
        <v>401</v>
      </c>
      <c r="H215" s="362">
        <v>384442.65</v>
      </c>
      <c r="I215" s="365"/>
      <c r="J215" s="365"/>
      <c r="K215" s="363" t="s">
        <v>70</v>
      </c>
    </row>
    <row r="216" spans="1:11" s="364" customFormat="1" ht="13.5" customHeight="1" x14ac:dyDescent="0.2">
      <c r="A216" s="368" t="s">
        <v>420</v>
      </c>
      <c r="B216" s="369"/>
      <c r="C216" s="360" t="s">
        <v>36</v>
      </c>
      <c r="D216" s="360" t="s">
        <v>97</v>
      </c>
      <c r="E216" s="360" t="s">
        <v>471</v>
      </c>
      <c r="F216" s="360" t="s">
        <v>461</v>
      </c>
      <c r="G216" s="360" t="s">
        <v>401</v>
      </c>
      <c r="H216" s="362"/>
      <c r="I216" s="362">
        <v>384442.65</v>
      </c>
      <c r="J216" s="362">
        <v>384442.65</v>
      </c>
      <c r="K216" s="363" t="s">
        <v>70</v>
      </c>
    </row>
    <row r="217" spans="1:11" s="364" customFormat="1" ht="13.5" customHeight="1" x14ac:dyDescent="0.2">
      <c r="A217" s="368" t="s">
        <v>420</v>
      </c>
      <c r="B217" s="369"/>
      <c r="C217" s="360" t="s">
        <v>36</v>
      </c>
      <c r="D217" s="360" t="s">
        <v>97</v>
      </c>
      <c r="E217" s="366" t="s">
        <v>508</v>
      </c>
      <c r="F217" s="360" t="s">
        <v>496</v>
      </c>
      <c r="G217" s="360" t="s">
        <v>401</v>
      </c>
      <c r="H217" s="362">
        <v>356760</v>
      </c>
      <c r="I217" s="365"/>
      <c r="J217" s="365"/>
      <c r="K217" s="363" t="s">
        <v>70</v>
      </c>
    </row>
    <row r="218" spans="1:11" s="364" customFormat="1" ht="13.5" customHeight="1" x14ac:dyDescent="0.2">
      <c r="A218" s="368" t="s">
        <v>420</v>
      </c>
      <c r="B218" s="369"/>
      <c r="C218" s="360" t="s">
        <v>36</v>
      </c>
      <c r="D218" s="360" t="s">
        <v>97</v>
      </c>
      <c r="E218" s="366" t="s">
        <v>508</v>
      </c>
      <c r="F218" s="360" t="s">
        <v>497</v>
      </c>
      <c r="G218" s="360" t="s">
        <v>401</v>
      </c>
      <c r="H218" s="362"/>
      <c r="I218" s="362">
        <v>356760</v>
      </c>
      <c r="J218" s="362">
        <v>356760</v>
      </c>
      <c r="K218" s="363" t="s">
        <v>70</v>
      </c>
    </row>
    <row r="219" spans="1:11" s="364" customFormat="1" ht="13.5" customHeight="1" x14ac:dyDescent="0.2">
      <c r="A219" s="368" t="s">
        <v>420</v>
      </c>
      <c r="B219" s="369"/>
      <c r="C219" s="360" t="s">
        <v>36</v>
      </c>
      <c r="D219" s="360" t="s">
        <v>97</v>
      </c>
      <c r="E219" s="366" t="s">
        <v>508</v>
      </c>
      <c r="F219" s="360" t="s">
        <v>498</v>
      </c>
      <c r="G219" s="360" t="s">
        <v>401</v>
      </c>
      <c r="H219" s="362">
        <v>26100</v>
      </c>
      <c r="I219" s="365"/>
      <c r="J219" s="365"/>
      <c r="K219" s="363" t="s">
        <v>70</v>
      </c>
    </row>
    <row r="220" spans="1:11" s="364" customFormat="1" ht="13.5" customHeight="1" x14ac:dyDescent="0.2">
      <c r="A220" s="368" t="s">
        <v>420</v>
      </c>
      <c r="B220" s="369"/>
      <c r="C220" s="360" t="s">
        <v>36</v>
      </c>
      <c r="D220" s="360" t="s">
        <v>97</v>
      </c>
      <c r="E220" s="366" t="s">
        <v>508</v>
      </c>
      <c r="F220" s="360" t="s">
        <v>499</v>
      </c>
      <c r="G220" s="360" t="s">
        <v>401</v>
      </c>
      <c r="H220" s="362"/>
      <c r="I220" s="362">
        <v>26100</v>
      </c>
      <c r="J220" s="362">
        <v>26100</v>
      </c>
      <c r="K220" s="363" t="s">
        <v>70</v>
      </c>
    </row>
    <row r="221" spans="1:11" s="364" customFormat="1" ht="37.5" customHeight="1" x14ac:dyDescent="0.2">
      <c r="A221" s="368" t="s">
        <v>420</v>
      </c>
      <c r="B221" s="369"/>
      <c r="C221" s="360" t="s">
        <v>36</v>
      </c>
      <c r="D221" s="360" t="s">
        <v>97</v>
      </c>
      <c r="E221" s="376" t="s">
        <v>509</v>
      </c>
      <c r="F221" s="360" t="s">
        <v>498</v>
      </c>
      <c r="G221" s="360" t="s">
        <v>401</v>
      </c>
      <c r="H221" s="362">
        <v>549000</v>
      </c>
      <c r="I221" s="365"/>
      <c r="J221" s="365"/>
      <c r="K221" s="363" t="s">
        <v>70</v>
      </c>
    </row>
    <row r="222" spans="1:11" s="364" customFormat="1" ht="37.5" customHeight="1" x14ac:dyDescent="0.2">
      <c r="A222" s="368" t="s">
        <v>420</v>
      </c>
      <c r="B222" s="369"/>
      <c r="C222" s="360" t="s">
        <v>36</v>
      </c>
      <c r="D222" s="360" t="s">
        <v>97</v>
      </c>
      <c r="E222" s="376" t="s">
        <v>509</v>
      </c>
      <c r="F222" s="360" t="s">
        <v>499</v>
      </c>
      <c r="G222" s="360" t="s">
        <v>401</v>
      </c>
      <c r="H222" s="362"/>
      <c r="I222" s="362">
        <v>505500</v>
      </c>
      <c r="J222" s="362">
        <v>548300</v>
      </c>
      <c r="K222" s="363" t="s">
        <v>70</v>
      </c>
    </row>
    <row r="223" spans="1:11" s="364" customFormat="1" ht="13.5" customHeight="1" x14ac:dyDescent="0.2">
      <c r="A223" s="368" t="s">
        <v>420</v>
      </c>
      <c r="B223" s="369"/>
      <c r="C223" s="360" t="s">
        <v>36</v>
      </c>
      <c r="D223" s="360" t="s">
        <v>97</v>
      </c>
      <c r="E223" s="366" t="s">
        <v>508</v>
      </c>
      <c r="F223" s="360" t="s">
        <v>500</v>
      </c>
      <c r="G223" s="360" t="s">
        <v>401</v>
      </c>
      <c r="H223" s="362">
        <v>112200</v>
      </c>
      <c r="I223" s="365"/>
      <c r="J223" s="365"/>
      <c r="K223" s="363" t="s">
        <v>70</v>
      </c>
    </row>
    <row r="224" spans="1:11" s="364" customFormat="1" ht="13.5" customHeight="1" x14ac:dyDescent="0.2">
      <c r="A224" s="368" t="s">
        <v>420</v>
      </c>
      <c r="B224" s="369"/>
      <c r="C224" s="360" t="s">
        <v>36</v>
      </c>
      <c r="D224" s="360" t="s">
        <v>97</v>
      </c>
      <c r="E224" s="366" t="s">
        <v>508</v>
      </c>
      <c r="F224" s="360" t="s">
        <v>501</v>
      </c>
      <c r="G224" s="360" t="s">
        <v>401</v>
      </c>
      <c r="H224" s="362"/>
      <c r="I224" s="362">
        <v>119700</v>
      </c>
      <c r="J224" s="362">
        <v>119700</v>
      </c>
      <c r="K224" s="363" t="s">
        <v>70</v>
      </c>
    </row>
    <row r="225" spans="1:11" s="364" customFormat="1" ht="13.5" customHeight="1" x14ac:dyDescent="0.2">
      <c r="A225" s="368" t="s">
        <v>420</v>
      </c>
      <c r="B225" s="369"/>
      <c r="C225" s="360" t="s">
        <v>36</v>
      </c>
      <c r="D225" s="360" t="s">
        <v>97</v>
      </c>
      <c r="E225" s="366" t="s">
        <v>510</v>
      </c>
      <c r="F225" s="360" t="s">
        <v>500</v>
      </c>
      <c r="G225" s="360" t="s">
        <v>401</v>
      </c>
      <c r="H225" s="362">
        <v>261800</v>
      </c>
      <c r="I225" s="365"/>
      <c r="J225" s="365"/>
      <c r="K225" s="363" t="s">
        <v>70</v>
      </c>
    </row>
    <row r="226" spans="1:11" s="364" customFormat="1" ht="13.5" customHeight="1" x14ac:dyDescent="0.2">
      <c r="A226" s="368" t="s">
        <v>420</v>
      </c>
      <c r="B226" s="369"/>
      <c r="C226" s="360" t="s">
        <v>36</v>
      </c>
      <c r="D226" s="360" t="s">
        <v>97</v>
      </c>
      <c r="E226" s="366" t="s">
        <v>510</v>
      </c>
      <c r="F226" s="360" t="s">
        <v>501</v>
      </c>
      <c r="G226" s="360" t="s">
        <v>401</v>
      </c>
      <c r="H226" s="362"/>
      <c r="I226" s="362">
        <v>279260</v>
      </c>
      <c r="J226" s="362">
        <v>279200</v>
      </c>
      <c r="K226" s="363" t="s">
        <v>70</v>
      </c>
    </row>
    <row r="227" spans="1:11" s="364" customFormat="1" ht="13.5" customHeight="1" x14ac:dyDescent="0.2">
      <c r="A227" s="368" t="s">
        <v>420</v>
      </c>
      <c r="B227" s="369"/>
      <c r="C227" s="360" t="s">
        <v>36</v>
      </c>
      <c r="D227" s="360" t="s">
        <v>97</v>
      </c>
      <c r="E227" s="375" t="s">
        <v>445</v>
      </c>
      <c r="F227" s="360" t="s">
        <v>385</v>
      </c>
      <c r="G227" s="360" t="s">
        <v>401</v>
      </c>
      <c r="H227" s="362"/>
      <c r="I227" s="362"/>
      <c r="J227" s="362"/>
      <c r="K227" s="363" t="s">
        <v>70</v>
      </c>
    </row>
    <row r="228" spans="1:11" s="364" customFormat="1" ht="13.5" customHeight="1" x14ac:dyDescent="0.2">
      <c r="A228" s="368" t="s">
        <v>420</v>
      </c>
      <c r="B228" s="369"/>
      <c r="C228" s="360" t="s">
        <v>36</v>
      </c>
      <c r="D228" s="360" t="s">
        <v>97</v>
      </c>
      <c r="E228" s="375" t="s">
        <v>347</v>
      </c>
      <c r="F228" s="360" t="s">
        <v>385</v>
      </c>
      <c r="G228" s="360" t="s">
        <v>401</v>
      </c>
      <c r="H228" s="362"/>
      <c r="I228" s="362"/>
      <c r="J228" s="362"/>
      <c r="K228" s="363" t="s">
        <v>70</v>
      </c>
    </row>
    <row r="229" spans="1:11" s="364" customFormat="1" ht="13.5" customHeight="1" x14ac:dyDescent="0.2">
      <c r="A229" s="368" t="s">
        <v>420</v>
      </c>
      <c r="B229" s="369"/>
      <c r="C229" s="360" t="s">
        <v>36</v>
      </c>
      <c r="D229" s="360" t="s">
        <v>97</v>
      </c>
      <c r="E229" s="375" t="s">
        <v>446</v>
      </c>
      <c r="F229" s="360" t="s">
        <v>385</v>
      </c>
      <c r="G229" s="360" t="s">
        <v>401</v>
      </c>
      <c r="H229" s="362"/>
      <c r="I229" s="362"/>
      <c r="J229" s="362"/>
      <c r="K229" s="363" t="s">
        <v>70</v>
      </c>
    </row>
    <row r="230" spans="1:11" s="364" customFormat="1" ht="13.5" customHeight="1" x14ac:dyDescent="0.2">
      <c r="A230" s="368" t="s">
        <v>420</v>
      </c>
      <c r="B230" s="369"/>
      <c r="C230" s="360" t="s">
        <v>36</v>
      </c>
      <c r="D230" s="360" t="s">
        <v>97</v>
      </c>
      <c r="E230" s="375" t="s">
        <v>447</v>
      </c>
      <c r="F230" s="360" t="s">
        <v>385</v>
      </c>
      <c r="G230" s="360" t="s">
        <v>401</v>
      </c>
      <c r="H230" s="362"/>
      <c r="I230" s="362"/>
      <c r="J230" s="362"/>
      <c r="K230" s="363" t="s">
        <v>70</v>
      </c>
    </row>
    <row r="231" spans="1:11" s="364" customFormat="1" ht="13.5" customHeight="1" x14ac:dyDescent="0.2">
      <c r="A231" s="368" t="s">
        <v>534</v>
      </c>
      <c r="B231" s="369"/>
      <c r="C231" s="360" t="s">
        <v>36</v>
      </c>
      <c r="D231" s="360" t="s">
        <v>97</v>
      </c>
      <c r="E231" s="360" t="s">
        <v>350</v>
      </c>
      <c r="F231" s="360" t="s">
        <v>458</v>
      </c>
      <c r="G231" s="360" t="s">
        <v>533</v>
      </c>
      <c r="H231" s="362">
        <v>120000</v>
      </c>
      <c r="I231" s="365"/>
      <c r="J231" s="365"/>
      <c r="K231" s="363" t="s">
        <v>70</v>
      </c>
    </row>
    <row r="232" spans="1:11" s="364" customFormat="1" ht="13.5" customHeight="1" x14ac:dyDescent="0.2">
      <c r="A232" s="368" t="s">
        <v>534</v>
      </c>
      <c r="B232" s="369"/>
      <c r="C232" s="360" t="s">
        <v>36</v>
      </c>
      <c r="D232" s="360" t="s">
        <v>97</v>
      </c>
      <c r="E232" s="360" t="s">
        <v>350</v>
      </c>
      <c r="F232" s="360" t="s">
        <v>459</v>
      </c>
      <c r="G232" s="360" t="s">
        <v>533</v>
      </c>
      <c r="H232" s="362"/>
      <c r="I232" s="362">
        <v>120000</v>
      </c>
      <c r="J232" s="362">
        <v>120000</v>
      </c>
      <c r="K232" s="363" t="s">
        <v>70</v>
      </c>
    </row>
    <row r="233" spans="1:11" s="364" customFormat="1" ht="13.5" customHeight="1" x14ac:dyDescent="0.2">
      <c r="A233" s="368" t="s">
        <v>421</v>
      </c>
      <c r="B233" s="369"/>
      <c r="C233" s="360" t="s">
        <v>36</v>
      </c>
      <c r="D233" s="360" t="s">
        <v>97</v>
      </c>
      <c r="E233" s="360" t="s">
        <v>350</v>
      </c>
      <c r="F233" s="360" t="s">
        <v>458</v>
      </c>
      <c r="G233" s="360" t="s">
        <v>402</v>
      </c>
      <c r="H233" s="362">
        <v>20000</v>
      </c>
      <c r="I233" s="365"/>
      <c r="J233" s="365"/>
      <c r="K233" s="363" t="s">
        <v>70</v>
      </c>
    </row>
    <row r="234" spans="1:11" s="364" customFormat="1" ht="13.5" customHeight="1" x14ac:dyDescent="0.2">
      <c r="A234" s="368" t="s">
        <v>421</v>
      </c>
      <c r="B234" s="369"/>
      <c r="C234" s="360" t="s">
        <v>36</v>
      </c>
      <c r="D234" s="360" t="s">
        <v>97</v>
      </c>
      <c r="E234" s="360" t="s">
        <v>350</v>
      </c>
      <c r="F234" s="360" t="s">
        <v>459</v>
      </c>
      <c r="G234" s="360" t="s">
        <v>402</v>
      </c>
      <c r="H234" s="362"/>
      <c r="I234" s="362">
        <v>20000</v>
      </c>
      <c r="J234" s="362">
        <v>20000</v>
      </c>
      <c r="K234" s="363" t="s">
        <v>70</v>
      </c>
    </row>
    <row r="235" spans="1:11" s="364" customFormat="1" ht="13.5" customHeight="1" x14ac:dyDescent="0.2">
      <c r="A235" s="368" t="s">
        <v>421</v>
      </c>
      <c r="B235" s="369"/>
      <c r="C235" s="360" t="s">
        <v>36</v>
      </c>
      <c r="D235" s="360" t="s">
        <v>97</v>
      </c>
      <c r="E235" s="375" t="s">
        <v>444</v>
      </c>
      <c r="F235" s="360" t="s">
        <v>385</v>
      </c>
      <c r="G235" s="360" t="s">
        <v>402</v>
      </c>
      <c r="H235" s="362"/>
      <c r="I235" s="362"/>
      <c r="J235" s="362"/>
      <c r="K235" s="363" t="s">
        <v>70</v>
      </c>
    </row>
    <row r="236" spans="1:11" s="364" customFormat="1" ht="13.5" customHeight="1" x14ac:dyDescent="0.2">
      <c r="A236" s="368" t="s">
        <v>513</v>
      </c>
      <c r="B236" s="369"/>
      <c r="C236" s="360" t="s">
        <v>36</v>
      </c>
      <c r="D236" s="360" t="s">
        <v>97</v>
      </c>
      <c r="E236" s="360" t="s">
        <v>350</v>
      </c>
      <c r="F236" s="360" t="s">
        <v>458</v>
      </c>
      <c r="G236" s="360" t="s">
        <v>404</v>
      </c>
      <c r="H236" s="362"/>
      <c r="I236" s="362"/>
      <c r="J236" s="362"/>
      <c r="K236" s="363" t="s">
        <v>70</v>
      </c>
    </row>
    <row r="237" spans="1:11" s="364" customFormat="1" ht="13.5" customHeight="1" x14ac:dyDescent="0.2">
      <c r="A237" s="368" t="s">
        <v>422</v>
      </c>
      <c r="B237" s="369"/>
      <c r="C237" s="360" t="s">
        <v>36</v>
      </c>
      <c r="D237" s="360" t="s">
        <v>97</v>
      </c>
      <c r="E237" s="360" t="s">
        <v>350</v>
      </c>
      <c r="F237" s="360" t="s">
        <v>458</v>
      </c>
      <c r="G237" s="360" t="s">
        <v>403</v>
      </c>
      <c r="H237" s="362">
        <v>30000</v>
      </c>
      <c r="I237" s="365"/>
      <c r="J237" s="365"/>
      <c r="K237" s="363" t="s">
        <v>70</v>
      </c>
    </row>
    <row r="238" spans="1:11" s="364" customFormat="1" ht="13.5" customHeight="1" x14ac:dyDescent="0.2">
      <c r="A238" s="368" t="s">
        <v>422</v>
      </c>
      <c r="B238" s="369"/>
      <c r="C238" s="360" t="s">
        <v>36</v>
      </c>
      <c r="D238" s="360" t="s">
        <v>97</v>
      </c>
      <c r="E238" s="360" t="s">
        <v>350</v>
      </c>
      <c r="F238" s="360" t="s">
        <v>459</v>
      </c>
      <c r="G238" s="360" t="s">
        <v>403</v>
      </c>
      <c r="H238" s="362"/>
      <c r="I238" s="362">
        <v>30000</v>
      </c>
      <c r="J238" s="362">
        <v>30000</v>
      </c>
      <c r="K238" s="363" t="s">
        <v>70</v>
      </c>
    </row>
    <row r="239" spans="1:11" s="364" customFormat="1" ht="13.5" customHeight="1" x14ac:dyDescent="0.2">
      <c r="A239" s="368" t="s">
        <v>422</v>
      </c>
      <c r="B239" s="369"/>
      <c r="C239" s="360" t="s">
        <v>36</v>
      </c>
      <c r="D239" s="360" t="s">
        <v>97</v>
      </c>
      <c r="E239" s="366" t="s">
        <v>473</v>
      </c>
      <c r="F239" s="360" t="s">
        <v>464</v>
      </c>
      <c r="G239" s="360" t="s">
        <v>403</v>
      </c>
      <c r="H239" s="362">
        <v>69000</v>
      </c>
      <c r="I239" s="365"/>
      <c r="J239" s="365"/>
      <c r="K239" s="363" t="s">
        <v>70</v>
      </c>
    </row>
    <row r="240" spans="1:11" s="364" customFormat="1" ht="13.5" customHeight="1" x14ac:dyDescent="0.2">
      <c r="A240" s="368" t="s">
        <v>422</v>
      </c>
      <c r="B240" s="369"/>
      <c r="C240" s="360" t="s">
        <v>36</v>
      </c>
      <c r="D240" s="360" t="s">
        <v>97</v>
      </c>
      <c r="E240" s="366" t="s">
        <v>473</v>
      </c>
      <c r="F240" s="360" t="s">
        <v>465</v>
      </c>
      <c r="G240" s="360" t="s">
        <v>403</v>
      </c>
      <c r="H240" s="362"/>
      <c r="I240" s="362">
        <v>69000</v>
      </c>
      <c r="J240" s="362">
        <v>69000</v>
      </c>
      <c r="K240" s="363" t="s">
        <v>70</v>
      </c>
    </row>
    <row r="241" spans="1:11" s="364" customFormat="1" ht="13.5" customHeight="1" x14ac:dyDescent="0.2">
      <c r="A241" s="368" t="s">
        <v>422</v>
      </c>
      <c r="B241" s="369"/>
      <c r="C241" s="360" t="s">
        <v>36</v>
      </c>
      <c r="D241" s="360" t="s">
        <v>97</v>
      </c>
      <c r="E241" s="360" t="s">
        <v>350</v>
      </c>
      <c r="F241" s="360" t="s">
        <v>502</v>
      </c>
      <c r="G241" s="360" t="s">
        <v>403</v>
      </c>
      <c r="H241" s="362">
        <v>4700</v>
      </c>
      <c r="I241" s="365"/>
      <c r="J241" s="365"/>
      <c r="K241" s="363" t="s">
        <v>70</v>
      </c>
    </row>
    <row r="242" spans="1:11" s="364" customFormat="1" ht="13.5" customHeight="1" x14ac:dyDescent="0.2">
      <c r="A242" s="368" t="s">
        <v>422</v>
      </c>
      <c r="B242" s="369"/>
      <c r="C242" s="360" t="s">
        <v>36</v>
      </c>
      <c r="D242" s="360" t="s">
        <v>97</v>
      </c>
      <c r="E242" s="360" t="s">
        <v>350</v>
      </c>
      <c r="F242" s="360" t="s">
        <v>503</v>
      </c>
      <c r="G242" s="360" t="s">
        <v>403</v>
      </c>
      <c r="H242" s="362"/>
      <c r="I242" s="362">
        <v>4700</v>
      </c>
      <c r="J242" s="362">
        <v>4700</v>
      </c>
      <c r="K242" s="363" t="s">
        <v>70</v>
      </c>
    </row>
    <row r="243" spans="1:11" s="364" customFormat="1" ht="13.5" customHeight="1" x14ac:dyDescent="0.2">
      <c r="A243" s="368" t="s">
        <v>422</v>
      </c>
      <c r="B243" s="369"/>
      <c r="C243" s="360" t="s">
        <v>36</v>
      </c>
      <c r="D243" s="360" t="s">
        <v>97</v>
      </c>
      <c r="E243" s="360" t="s">
        <v>350</v>
      </c>
      <c r="F243" s="360" t="s">
        <v>488</v>
      </c>
      <c r="G243" s="360" t="s">
        <v>403</v>
      </c>
      <c r="H243" s="362"/>
      <c r="I243" s="362"/>
      <c r="J243" s="362"/>
      <c r="K243" s="363" t="s">
        <v>70</v>
      </c>
    </row>
    <row r="244" spans="1:11" s="364" customFormat="1" ht="13.5" customHeight="1" x14ac:dyDescent="0.2">
      <c r="A244" s="368" t="s">
        <v>422</v>
      </c>
      <c r="B244" s="369"/>
      <c r="C244" s="360" t="s">
        <v>36</v>
      </c>
      <c r="D244" s="360" t="s">
        <v>97</v>
      </c>
      <c r="E244" s="360" t="s">
        <v>350</v>
      </c>
      <c r="F244" s="360" t="s">
        <v>489</v>
      </c>
      <c r="G244" s="360" t="s">
        <v>403</v>
      </c>
      <c r="H244" s="362"/>
      <c r="I244" s="362"/>
      <c r="J244" s="362"/>
      <c r="K244" s="363" t="s">
        <v>70</v>
      </c>
    </row>
    <row r="245" spans="1:11" s="364" customFormat="1" ht="13.5" customHeight="1" x14ac:dyDescent="0.2">
      <c r="A245" s="368" t="s">
        <v>422</v>
      </c>
      <c r="B245" s="369"/>
      <c r="C245" s="360" t="s">
        <v>36</v>
      </c>
      <c r="D245" s="360" t="s">
        <v>97</v>
      </c>
      <c r="E245" s="360" t="s">
        <v>350</v>
      </c>
      <c r="F245" s="360" t="s">
        <v>504</v>
      </c>
      <c r="G245" s="360" t="s">
        <v>403</v>
      </c>
      <c r="H245" s="362">
        <v>5000</v>
      </c>
      <c r="I245" s="365"/>
      <c r="J245" s="365"/>
      <c r="K245" s="363" t="s">
        <v>70</v>
      </c>
    </row>
    <row r="246" spans="1:11" s="364" customFormat="1" ht="13.5" customHeight="1" x14ac:dyDescent="0.2">
      <c r="A246" s="368" t="s">
        <v>422</v>
      </c>
      <c r="B246" s="369"/>
      <c r="C246" s="360" t="s">
        <v>36</v>
      </c>
      <c r="D246" s="360" t="s">
        <v>97</v>
      </c>
      <c r="E246" s="360" t="s">
        <v>350</v>
      </c>
      <c r="F246" s="360" t="s">
        <v>526</v>
      </c>
      <c r="G246" s="360" t="s">
        <v>403</v>
      </c>
      <c r="H246" s="362"/>
      <c r="I246" s="362">
        <v>5000</v>
      </c>
      <c r="J246" s="362">
        <v>5000</v>
      </c>
      <c r="K246" s="363" t="s">
        <v>70</v>
      </c>
    </row>
    <row r="247" spans="1:11" s="364" customFormat="1" ht="13.5" customHeight="1" x14ac:dyDescent="0.2">
      <c r="A247" s="368" t="s">
        <v>422</v>
      </c>
      <c r="B247" s="369"/>
      <c r="C247" s="360" t="s">
        <v>36</v>
      </c>
      <c r="D247" s="360" t="s">
        <v>97</v>
      </c>
      <c r="E247" s="366" t="s">
        <v>527</v>
      </c>
      <c r="F247" s="360" t="s">
        <v>528</v>
      </c>
      <c r="G247" s="360" t="s">
        <v>403</v>
      </c>
      <c r="H247" s="362"/>
      <c r="I247" s="365"/>
      <c r="J247" s="365"/>
      <c r="K247" s="363" t="s">
        <v>70</v>
      </c>
    </row>
    <row r="248" spans="1:11" s="364" customFormat="1" ht="13.5" customHeight="1" x14ac:dyDescent="0.2">
      <c r="A248" s="368" t="s">
        <v>422</v>
      </c>
      <c r="B248" s="369"/>
      <c r="C248" s="360" t="s">
        <v>36</v>
      </c>
      <c r="D248" s="360" t="s">
        <v>97</v>
      </c>
      <c r="E248" s="366" t="s">
        <v>508</v>
      </c>
      <c r="F248" s="360" t="s">
        <v>505</v>
      </c>
      <c r="G248" s="360" t="s">
        <v>403</v>
      </c>
      <c r="H248" s="362">
        <v>800</v>
      </c>
      <c r="I248" s="365"/>
      <c r="J248" s="365"/>
      <c r="K248" s="363" t="s">
        <v>70</v>
      </c>
    </row>
    <row r="249" spans="1:11" s="364" customFormat="1" ht="12.75" customHeight="1" x14ac:dyDescent="0.2">
      <c r="A249" s="368" t="s">
        <v>422</v>
      </c>
      <c r="B249" s="369"/>
      <c r="C249" s="360" t="s">
        <v>36</v>
      </c>
      <c r="D249" s="360" t="s">
        <v>97</v>
      </c>
      <c r="E249" s="366" t="s">
        <v>508</v>
      </c>
      <c r="F249" s="360" t="s">
        <v>506</v>
      </c>
      <c r="G249" s="360" t="s">
        <v>403</v>
      </c>
      <c r="H249" s="362"/>
      <c r="I249" s="362">
        <v>800</v>
      </c>
      <c r="J249" s="362">
        <v>800</v>
      </c>
      <c r="K249" s="363" t="s">
        <v>70</v>
      </c>
    </row>
    <row r="250" spans="1:11" s="364" customFormat="1" ht="12.75" customHeight="1" x14ac:dyDescent="0.2">
      <c r="A250" s="368" t="s">
        <v>422</v>
      </c>
      <c r="B250" s="369"/>
      <c r="C250" s="360" t="s">
        <v>36</v>
      </c>
      <c r="D250" s="360" t="s">
        <v>97</v>
      </c>
      <c r="E250" s="374" t="s">
        <v>507</v>
      </c>
      <c r="F250" s="360" t="s">
        <v>487</v>
      </c>
      <c r="G250" s="360" t="s">
        <v>403</v>
      </c>
      <c r="H250" s="362"/>
      <c r="I250" s="362"/>
      <c r="J250" s="362"/>
      <c r="K250" s="363" t="s">
        <v>70</v>
      </c>
    </row>
    <row r="251" spans="1:11" ht="13.5" customHeight="1" x14ac:dyDescent="0.2">
      <c r="A251" s="164" t="s">
        <v>422</v>
      </c>
      <c r="B251" s="165"/>
      <c r="C251" s="76" t="s">
        <v>36</v>
      </c>
      <c r="D251" s="76" t="s">
        <v>97</v>
      </c>
      <c r="E251" s="55" t="s">
        <v>444</v>
      </c>
      <c r="F251" s="77" t="s">
        <v>385</v>
      </c>
      <c r="G251" s="77" t="s">
        <v>403</v>
      </c>
      <c r="H251" s="81"/>
      <c r="I251" s="81"/>
      <c r="J251" s="81"/>
      <c r="K251" s="79" t="s">
        <v>70</v>
      </c>
    </row>
    <row r="252" spans="1:11" ht="13.5" customHeight="1" x14ac:dyDescent="0.2">
      <c r="A252" s="164" t="s">
        <v>422</v>
      </c>
      <c r="B252" s="165"/>
      <c r="C252" s="76" t="s">
        <v>36</v>
      </c>
      <c r="D252" s="76" t="s">
        <v>97</v>
      </c>
      <c r="E252" s="55" t="s">
        <v>341</v>
      </c>
      <c r="F252" s="77" t="s">
        <v>385</v>
      </c>
      <c r="G252" s="77" t="s">
        <v>403</v>
      </c>
      <c r="H252" s="81"/>
      <c r="I252" s="81"/>
      <c r="J252" s="81"/>
      <c r="K252" s="79" t="s">
        <v>70</v>
      </c>
    </row>
    <row r="253" spans="1:11" ht="13.5" customHeight="1" x14ac:dyDescent="0.2">
      <c r="A253" s="164" t="s">
        <v>422</v>
      </c>
      <c r="B253" s="165"/>
      <c r="C253" s="76" t="s">
        <v>36</v>
      </c>
      <c r="D253" s="76" t="s">
        <v>97</v>
      </c>
      <c r="E253" s="55" t="s">
        <v>347</v>
      </c>
      <c r="F253" s="77" t="s">
        <v>385</v>
      </c>
      <c r="G253" s="77" t="s">
        <v>403</v>
      </c>
      <c r="H253" s="81"/>
      <c r="I253" s="81"/>
      <c r="J253" s="81"/>
      <c r="K253" s="79" t="s">
        <v>70</v>
      </c>
    </row>
    <row r="254" spans="1:11" ht="13.5" customHeight="1" x14ac:dyDescent="0.2">
      <c r="A254" s="164" t="s">
        <v>422</v>
      </c>
      <c r="B254" s="165"/>
      <c r="C254" s="76" t="s">
        <v>36</v>
      </c>
      <c r="D254" s="76" t="s">
        <v>97</v>
      </c>
      <c r="E254" s="55" t="s">
        <v>447</v>
      </c>
      <c r="F254" s="77" t="s">
        <v>385</v>
      </c>
      <c r="G254" s="77" t="s">
        <v>403</v>
      </c>
      <c r="H254" s="81"/>
      <c r="I254" s="81"/>
      <c r="J254" s="81"/>
      <c r="K254" s="79" t="s">
        <v>70</v>
      </c>
    </row>
    <row r="255" spans="1:11" ht="13.5" customHeight="1" x14ac:dyDescent="0.2">
      <c r="A255" s="164" t="s">
        <v>422</v>
      </c>
      <c r="B255" s="165"/>
      <c r="C255" s="76" t="s">
        <v>36</v>
      </c>
      <c r="D255" s="76" t="s">
        <v>97</v>
      </c>
      <c r="E255" s="55" t="s">
        <v>348</v>
      </c>
      <c r="F255" s="77" t="s">
        <v>385</v>
      </c>
      <c r="G255" s="77" t="s">
        <v>403</v>
      </c>
      <c r="H255" s="81"/>
      <c r="I255" s="81"/>
      <c r="J255" s="81"/>
      <c r="K255" s="79" t="s">
        <v>70</v>
      </c>
    </row>
    <row r="256" spans="1:11" ht="27" customHeight="1" x14ac:dyDescent="0.2">
      <c r="A256" s="164" t="s">
        <v>423</v>
      </c>
      <c r="B256" s="165"/>
      <c r="C256" s="76" t="s">
        <v>36</v>
      </c>
      <c r="D256" s="76" t="s">
        <v>97</v>
      </c>
      <c r="E256" s="55" t="s">
        <v>347</v>
      </c>
      <c r="F256" s="77" t="s">
        <v>385</v>
      </c>
      <c r="G256" s="77" t="s">
        <v>405</v>
      </c>
      <c r="H256" s="81"/>
      <c r="I256" s="81"/>
      <c r="J256" s="81"/>
      <c r="K256" s="79" t="s">
        <v>70</v>
      </c>
    </row>
    <row r="257" spans="1:11" ht="24" customHeight="1" x14ac:dyDescent="0.2">
      <c r="A257" s="164" t="s">
        <v>423</v>
      </c>
      <c r="B257" s="165"/>
      <c r="C257" s="76" t="s">
        <v>36</v>
      </c>
      <c r="D257" s="76" t="s">
        <v>97</v>
      </c>
      <c r="E257" s="91" t="s">
        <v>473</v>
      </c>
      <c r="F257" s="77" t="s">
        <v>464</v>
      </c>
      <c r="G257" s="77" t="s">
        <v>405</v>
      </c>
      <c r="H257" s="81"/>
      <c r="I257" s="81"/>
      <c r="J257" s="81"/>
      <c r="K257" s="79" t="s">
        <v>70</v>
      </c>
    </row>
    <row r="258" spans="1:11" ht="40.9" customHeight="1" x14ac:dyDescent="0.2">
      <c r="A258" s="150" t="s">
        <v>150</v>
      </c>
      <c r="B258" s="150"/>
      <c r="C258" s="78" t="s">
        <v>37</v>
      </c>
      <c r="D258" s="74" t="s">
        <v>149</v>
      </c>
      <c r="E258" s="78"/>
      <c r="F258" s="54"/>
      <c r="G258" s="78"/>
      <c r="H258" s="82">
        <v>0</v>
      </c>
      <c r="I258" s="82">
        <v>0</v>
      </c>
      <c r="J258" s="82">
        <v>0</v>
      </c>
      <c r="K258" s="83" t="s">
        <v>70</v>
      </c>
    </row>
    <row r="259" spans="1:11" ht="12" customHeight="1" x14ac:dyDescent="0.2">
      <c r="A259" s="150" t="s">
        <v>67</v>
      </c>
      <c r="B259" s="150"/>
      <c r="C259" s="78" t="s">
        <v>148</v>
      </c>
      <c r="D259" s="74" t="s">
        <v>98</v>
      </c>
      <c r="E259" s="78"/>
      <c r="F259" s="54"/>
      <c r="G259" s="78"/>
      <c r="H259" s="82">
        <f>SUM(H260:H261)</f>
        <v>13939363.189999999</v>
      </c>
      <c r="I259" s="82">
        <f>SUM(I260:I261)</f>
        <v>14159841.07</v>
      </c>
      <c r="J259" s="82">
        <f>SUM(J260:J261)</f>
        <v>10850542.859999999</v>
      </c>
      <c r="K259" s="83" t="s">
        <v>70</v>
      </c>
    </row>
    <row r="260" spans="1:11" ht="13.5" customHeight="1" x14ac:dyDescent="0.2">
      <c r="A260" s="150" t="s">
        <v>411</v>
      </c>
      <c r="B260" s="150"/>
      <c r="C260" s="76" t="s">
        <v>408</v>
      </c>
      <c r="D260" s="76" t="s">
        <v>98</v>
      </c>
      <c r="E260" s="76" t="s">
        <v>350</v>
      </c>
      <c r="F260" s="77" t="s">
        <v>458</v>
      </c>
      <c r="G260" s="77" t="s">
        <v>387</v>
      </c>
      <c r="H260" s="81">
        <v>13939363.189999999</v>
      </c>
      <c r="I260" s="81">
        <v>0</v>
      </c>
      <c r="J260" s="81">
        <v>0</v>
      </c>
      <c r="K260" s="79" t="s">
        <v>70</v>
      </c>
    </row>
    <row r="261" spans="1:11" ht="13.5" customHeight="1" x14ac:dyDescent="0.2">
      <c r="A261" s="150" t="s">
        <v>411</v>
      </c>
      <c r="B261" s="150"/>
      <c r="C261" s="76" t="s">
        <v>408</v>
      </c>
      <c r="D261" s="76" t="s">
        <v>98</v>
      </c>
      <c r="E261" s="76" t="s">
        <v>350</v>
      </c>
      <c r="F261" s="76" t="s">
        <v>459</v>
      </c>
      <c r="G261" s="77" t="s">
        <v>387</v>
      </c>
      <c r="H261" s="81">
        <v>0</v>
      </c>
      <c r="I261" s="81">
        <v>14159841.07</v>
      </c>
      <c r="J261" s="81">
        <v>10850542.859999999</v>
      </c>
      <c r="K261" s="79" t="s">
        <v>70</v>
      </c>
    </row>
    <row r="262" spans="1:11" ht="24.75" customHeight="1" x14ac:dyDescent="0.2">
      <c r="A262" s="150" t="s">
        <v>151</v>
      </c>
      <c r="B262" s="150"/>
      <c r="C262" s="88" t="s">
        <v>38</v>
      </c>
      <c r="D262" s="86" t="s">
        <v>76</v>
      </c>
      <c r="E262" s="78"/>
      <c r="F262" s="78"/>
      <c r="G262" s="78"/>
      <c r="H262" s="82">
        <f>H263+H265</f>
        <v>0</v>
      </c>
      <c r="I262" s="82">
        <f>I263+I265</f>
        <v>0</v>
      </c>
      <c r="J262" s="82">
        <f>J263+J265</f>
        <v>0</v>
      </c>
      <c r="K262" s="83" t="s">
        <v>70</v>
      </c>
    </row>
    <row r="263" spans="1:11" ht="10.5" customHeight="1" x14ac:dyDescent="0.2">
      <c r="A263" s="152" t="s">
        <v>47</v>
      </c>
      <c r="B263" s="152"/>
      <c r="C263" s="154" t="s">
        <v>39</v>
      </c>
      <c r="D263" s="154" t="s">
        <v>99</v>
      </c>
      <c r="E263" s="155"/>
      <c r="F263" s="155"/>
      <c r="G263" s="155"/>
      <c r="H263" s="168">
        <v>0</v>
      </c>
      <c r="I263" s="168">
        <v>0</v>
      </c>
      <c r="J263" s="168">
        <v>0</v>
      </c>
      <c r="K263" s="169" t="s">
        <v>70</v>
      </c>
    </row>
    <row r="264" spans="1:11" x14ac:dyDescent="0.2">
      <c r="A264" s="163" t="s">
        <v>152</v>
      </c>
      <c r="B264" s="163"/>
      <c r="C264" s="154"/>
      <c r="D264" s="154"/>
      <c r="E264" s="155"/>
      <c r="F264" s="155"/>
      <c r="G264" s="155"/>
      <c r="H264" s="168"/>
      <c r="I264" s="168"/>
      <c r="J264" s="168"/>
      <c r="K264" s="169"/>
    </row>
    <row r="265" spans="1:11" ht="25.5" customHeight="1" x14ac:dyDescent="0.2">
      <c r="A265" s="150" t="s">
        <v>153</v>
      </c>
      <c r="B265" s="150"/>
      <c r="C265" s="80" t="s">
        <v>40</v>
      </c>
      <c r="D265" s="80" t="s">
        <v>100</v>
      </c>
      <c r="E265" s="76"/>
      <c r="F265" s="76"/>
      <c r="G265" s="76"/>
      <c r="H265" s="81">
        <v>0</v>
      </c>
      <c r="I265" s="81">
        <v>0</v>
      </c>
      <c r="J265" s="81">
        <v>0</v>
      </c>
      <c r="K265" s="79" t="s">
        <v>70</v>
      </c>
    </row>
    <row r="266" spans="1:11" x14ac:dyDescent="0.2">
      <c r="A266" s="151" t="s">
        <v>154</v>
      </c>
      <c r="B266" s="151"/>
      <c r="C266" s="88" t="s">
        <v>41</v>
      </c>
      <c r="D266" s="88" t="s">
        <v>155</v>
      </c>
      <c r="E266" s="47"/>
      <c r="F266" s="47"/>
      <c r="G266" s="47"/>
      <c r="H266" s="48">
        <f>H267+H269+H270</f>
        <v>0</v>
      </c>
      <c r="I266" s="48">
        <f>I267+I269+I270</f>
        <v>0</v>
      </c>
      <c r="J266" s="48">
        <f>J267+J269+J270</f>
        <v>0</v>
      </c>
      <c r="K266" s="46" t="s">
        <v>70</v>
      </c>
    </row>
    <row r="267" spans="1:11" x14ac:dyDescent="0.2">
      <c r="A267" s="152" t="s">
        <v>47</v>
      </c>
      <c r="B267" s="152"/>
      <c r="C267" s="154" t="s">
        <v>42</v>
      </c>
      <c r="D267" s="154"/>
      <c r="E267" s="155"/>
      <c r="F267" s="155"/>
      <c r="G267" s="155"/>
      <c r="H267" s="168">
        <v>0</v>
      </c>
      <c r="I267" s="168">
        <v>0</v>
      </c>
      <c r="J267" s="168">
        <v>0</v>
      </c>
      <c r="K267" s="169" t="s">
        <v>70</v>
      </c>
    </row>
    <row r="268" spans="1:11" x14ac:dyDescent="0.2">
      <c r="A268" s="163" t="s">
        <v>156</v>
      </c>
      <c r="B268" s="163"/>
      <c r="C268" s="154"/>
      <c r="D268" s="154"/>
      <c r="E268" s="155"/>
      <c r="F268" s="155"/>
      <c r="G268" s="155"/>
      <c r="H268" s="168"/>
      <c r="I268" s="168"/>
      <c r="J268" s="168"/>
      <c r="K268" s="169"/>
    </row>
    <row r="269" spans="1:11" x14ac:dyDescent="0.2">
      <c r="A269" s="150" t="s">
        <v>157</v>
      </c>
      <c r="B269" s="150"/>
      <c r="C269" s="80" t="s">
        <v>43</v>
      </c>
      <c r="D269" s="80"/>
      <c r="E269" s="76"/>
      <c r="F269" s="76"/>
      <c r="G269" s="76"/>
      <c r="H269" s="81">
        <v>0</v>
      </c>
      <c r="I269" s="81">
        <v>0</v>
      </c>
      <c r="J269" s="81">
        <v>0</v>
      </c>
      <c r="K269" s="79" t="s">
        <v>70</v>
      </c>
    </row>
    <row r="270" spans="1:11" x14ac:dyDescent="0.2">
      <c r="A270" s="150" t="s">
        <v>158</v>
      </c>
      <c r="B270" s="150"/>
      <c r="C270" s="80" t="s">
        <v>44</v>
      </c>
      <c r="D270" s="80"/>
      <c r="E270" s="76"/>
      <c r="F270" s="76"/>
      <c r="G270" s="76"/>
      <c r="H270" s="81">
        <v>0</v>
      </c>
      <c r="I270" s="81">
        <v>0</v>
      </c>
      <c r="J270" s="81">
        <v>0</v>
      </c>
      <c r="K270" s="79" t="s">
        <v>70</v>
      </c>
    </row>
    <row r="271" spans="1:11" x14ac:dyDescent="0.2">
      <c r="A271" s="151" t="s">
        <v>159</v>
      </c>
      <c r="B271" s="151"/>
      <c r="C271" s="88" t="s">
        <v>45</v>
      </c>
      <c r="D271" s="88" t="s">
        <v>70</v>
      </c>
      <c r="E271" s="47"/>
      <c r="F271" s="47"/>
      <c r="G271" s="47"/>
      <c r="H271" s="48">
        <f>H272</f>
        <v>0</v>
      </c>
      <c r="I271" s="48">
        <f>I272</f>
        <v>0</v>
      </c>
      <c r="J271" s="48">
        <f>J272</f>
        <v>0</v>
      </c>
      <c r="K271" s="46" t="s">
        <v>70</v>
      </c>
    </row>
    <row r="272" spans="1:11" x14ac:dyDescent="0.2">
      <c r="A272" s="152" t="s">
        <v>49</v>
      </c>
      <c r="B272" s="152"/>
      <c r="C272" s="154" t="s">
        <v>46</v>
      </c>
      <c r="D272" s="180" t="s">
        <v>101</v>
      </c>
      <c r="E272" s="155"/>
      <c r="F272" s="155"/>
      <c r="G272" s="155"/>
      <c r="H272" s="168">
        <v>0</v>
      </c>
      <c r="I272" s="168">
        <v>0</v>
      </c>
      <c r="J272" s="168">
        <v>0</v>
      </c>
      <c r="K272" s="169" t="s">
        <v>70</v>
      </c>
    </row>
    <row r="273" spans="1:15" x14ac:dyDescent="0.2">
      <c r="A273" s="163" t="s">
        <v>160</v>
      </c>
      <c r="B273" s="163"/>
      <c r="C273" s="154"/>
      <c r="D273" s="180"/>
      <c r="E273" s="155"/>
      <c r="F273" s="155"/>
      <c r="G273" s="155"/>
      <c r="H273" s="168"/>
      <c r="I273" s="168"/>
      <c r="J273" s="168"/>
      <c r="K273" s="169"/>
    </row>
    <row r="274" spans="1:15" x14ac:dyDescent="0.2">
      <c r="B274" s="12" t="s">
        <v>227</v>
      </c>
    </row>
    <row r="275" spans="1:15" ht="17.25" customHeight="1" x14ac:dyDescent="0.2">
      <c r="A275" s="181" t="s">
        <v>161</v>
      </c>
      <c r="B275" s="181" t="s">
        <v>68</v>
      </c>
      <c r="C275" s="181" t="s">
        <v>164</v>
      </c>
      <c r="D275" s="181" t="s">
        <v>195</v>
      </c>
      <c r="E275" s="181" t="s">
        <v>428</v>
      </c>
      <c r="F275" s="181"/>
      <c r="G275" s="181" t="s">
        <v>340</v>
      </c>
      <c r="H275" s="181" t="s">
        <v>69</v>
      </c>
      <c r="I275" s="181"/>
      <c r="J275" s="181"/>
      <c r="K275" s="181"/>
    </row>
    <row r="276" spans="1:15" ht="63.6" customHeight="1" x14ac:dyDescent="0.2">
      <c r="A276" s="181"/>
      <c r="B276" s="181"/>
      <c r="C276" s="181"/>
      <c r="D276" s="181"/>
      <c r="E276" s="181"/>
      <c r="F276" s="181"/>
      <c r="G276" s="181"/>
      <c r="H276" s="5" t="s">
        <v>192</v>
      </c>
      <c r="I276" s="5" t="s">
        <v>193</v>
      </c>
      <c r="J276" s="5" t="s">
        <v>194</v>
      </c>
      <c r="K276" s="19" t="s">
        <v>114</v>
      </c>
    </row>
    <row r="277" spans="1:15" ht="10.5" customHeight="1" x14ac:dyDescent="0.2">
      <c r="A277" s="6">
        <v>1</v>
      </c>
      <c r="B277" s="6">
        <v>2</v>
      </c>
      <c r="C277" s="7">
        <v>3</v>
      </c>
      <c r="D277" s="7">
        <v>4</v>
      </c>
      <c r="E277" s="185" t="s">
        <v>190</v>
      </c>
      <c r="F277" s="185"/>
      <c r="G277" s="93" t="s">
        <v>191</v>
      </c>
      <c r="H277" s="7">
        <v>5</v>
      </c>
      <c r="I277" s="7">
        <v>6</v>
      </c>
      <c r="J277" s="7">
        <v>7</v>
      </c>
      <c r="K277" s="7">
        <v>8</v>
      </c>
    </row>
    <row r="278" spans="1:15" x14ac:dyDescent="0.2">
      <c r="A278" s="65">
        <v>1</v>
      </c>
      <c r="B278" s="63" t="s">
        <v>189</v>
      </c>
      <c r="C278" s="83">
        <v>26000</v>
      </c>
      <c r="D278" s="58" t="s">
        <v>70</v>
      </c>
      <c r="E278" s="184"/>
      <c r="F278" s="184"/>
      <c r="G278" s="94"/>
      <c r="H278" s="59">
        <f>H153</f>
        <v>19354114.02</v>
      </c>
      <c r="I278" s="59">
        <f t="shared" ref="I278:J278" si="21">I153</f>
        <v>18358495.899999999</v>
      </c>
      <c r="J278" s="59">
        <f t="shared" si="21"/>
        <v>15118277.899999999</v>
      </c>
      <c r="K278" s="59">
        <f t="shared" ref="K278" si="22">K279+K280+K281+K286</f>
        <v>0</v>
      </c>
    </row>
    <row r="279" spans="1:15" ht="105.75" customHeight="1" x14ac:dyDescent="0.2">
      <c r="A279" s="98" t="s">
        <v>168</v>
      </c>
      <c r="B279" s="60" t="s">
        <v>196</v>
      </c>
      <c r="C279" s="79">
        <v>26100</v>
      </c>
      <c r="D279" s="8" t="s">
        <v>70</v>
      </c>
      <c r="E279" s="186"/>
      <c r="F279" s="186"/>
      <c r="G279" s="95"/>
      <c r="H279" s="57">
        <v>0</v>
      </c>
      <c r="I279" s="57">
        <v>0</v>
      </c>
      <c r="J279" s="57">
        <v>0</v>
      </c>
      <c r="K279" s="57">
        <v>0</v>
      </c>
    </row>
    <row r="280" spans="1:15" ht="41.25" customHeight="1" x14ac:dyDescent="0.2">
      <c r="A280" s="98" t="s">
        <v>169</v>
      </c>
      <c r="B280" s="60" t="s">
        <v>197</v>
      </c>
      <c r="C280" s="79">
        <v>26200</v>
      </c>
      <c r="D280" s="8"/>
      <c r="E280" s="186"/>
      <c r="F280" s="186"/>
      <c r="G280" s="95"/>
      <c r="H280" s="57">
        <v>0</v>
      </c>
      <c r="I280" s="57">
        <v>0</v>
      </c>
      <c r="J280" s="57">
        <v>0</v>
      </c>
      <c r="K280" s="57">
        <v>0</v>
      </c>
    </row>
    <row r="281" spans="1:15" s="134" customFormat="1" ht="38.25" x14ac:dyDescent="0.2">
      <c r="A281" s="128" t="s">
        <v>170</v>
      </c>
      <c r="B281" s="129" t="s">
        <v>198</v>
      </c>
      <c r="C281" s="130">
        <v>26300</v>
      </c>
      <c r="D281" s="131"/>
      <c r="E281" s="187"/>
      <c r="F281" s="187"/>
      <c r="G281" s="132"/>
      <c r="H281" s="133">
        <v>766418.78</v>
      </c>
      <c r="I281" s="133">
        <v>0</v>
      </c>
      <c r="J281" s="133">
        <v>0</v>
      </c>
      <c r="K281" s="133">
        <v>0</v>
      </c>
    </row>
    <row r="282" spans="1:15" ht="29.25" customHeight="1" x14ac:dyDescent="0.2">
      <c r="A282" s="98" t="s">
        <v>171</v>
      </c>
      <c r="B282" s="60" t="s">
        <v>163</v>
      </c>
      <c r="C282" s="61">
        <v>26310</v>
      </c>
      <c r="D282" s="8"/>
      <c r="E282" s="186"/>
      <c r="F282" s="186"/>
      <c r="G282" s="95"/>
      <c r="H282" s="57"/>
      <c r="I282" s="57"/>
      <c r="J282" s="57"/>
      <c r="K282" s="57"/>
    </row>
    <row r="283" spans="1:15" ht="15.75" customHeight="1" x14ac:dyDescent="0.2">
      <c r="A283" s="98"/>
      <c r="B283" s="60" t="s">
        <v>429</v>
      </c>
      <c r="C283" s="61" t="s">
        <v>199</v>
      </c>
      <c r="D283" s="8"/>
      <c r="E283" s="186"/>
      <c r="F283" s="186"/>
      <c r="G283" s="95"/>
      <c r="H283" s="57"/>
      <c r="I283" s="57"/>
      <c r="J283" s="57"/>
      <c r="K283" s="57"/>
    </row>
    <row r="284" spans="1:15" ht="15" customHeight="1" x14ac:dyDescent="0.2">
      <c r="A284" s="98"/>
      <c r="B284" s="60" t="s">
        <v>430</v>
      </c>
      <c r="C284" s="61" t="s">
        <v>200</v>
      </c>
      <c r="D284" s="8"/>
      <c r="E284" s="186"/>
      <c r="F284" s="186"/>
      <c r="G284" s="95"/>
      <c r="H284" s="57">
        <v>0</v>
      </c>
      <c r="I284" s="57">
        <v>0</v>
      </c>
      <c r="J284" s="57">
        <v>0</v>
      </c>
      <c r="K284" s="57">
        <v>0</v>
      </c>
    </row>
    <row r="285" spans="1:15" ht="15" customHeight="1" x14ac:dyDescent="0.2">
      <c r="A285" s="98" t="s">
        <v>172</v>
      </c>
      <c r="B285" s="60" t="s">
        <v>162</v>
      </c>
      <c r="C285" s="61">
        <v>26320</v>
      </c>
      <c r="D285" s="8"/>
      <c r="E285" s="186"/>
      <c r="F285" s="186"/>
      <c r="G285" s="95"/>
      <c r="H285" s="57"/>
      <c r="I285" s="57"/>
      <c r="J285" s="57"/>
      <c r="K285" s="57"/>
      <c r="L285" s="182" t="s">
        <v>442</v>
      </c>
      <c r="M285" s="183"/>
      <c r="N285" s="183"/>
      <c r="O285" s="183"/>
    </row>
    <row r="286" spans="1:15" ht="51" x14ac:dyDescent="0.2">
      <c r="A286" s="65" t="s">
        <v>173</v>
      </c>
      <c r="B286" s="63" t="s">
        <v>201</v>
      </c>
      <c r="C286" s="62">
        <v>26400</v>
      </c>
      <c r="D286" s="58"/>
      <c r="E286" s="184"/>
      <c r="F286" s="184"/>
      <c r="G286" s="94"/>
      <c r="H286" s="59">
        <f>H278-H281</f>
        <v>18587695.239999998</v>
      </c>
      <c r="I286" s="59">
        <f t="shared" ref="I286:J286" si="23">I278-I281</f>
        <v>18358495.899999999</v>
      </c>
      <c r="J286" s="59">
        <f t="shared" si="23"/>
        <v>15118277.899999999</v>
      </c>
      <c r="K286" s="59">
        <f>K287+K302+K333+K336+K339</f>
        <v>0</v>
      </c>
      <c r="L286" s="113">
        <f>H286-H153</f>
        <v>-766418.78000000119</v>
      </c>
      <c r="M286" s="113">
        <f>I286-I153</f>
        <v>0</v>
      </c>
      <c r="N286" s="113">
        <f>J286-J153</f>
        <v>0</v>
      </c>
    </row>
    <row r="287" spans="1:15" ht="50.25" customHeight="1" x14ac:dyDescent="0.2">
      <c r="A287" s="65" t="s">
        <v>174</v>
      </c>
      <c r="B287" s="63" t="s">
        <v>202</v>
      </c>
      <c r="C287" s="62">
        <v>26410</v>
      </c>
      <c r="D287" s="58"/>
      <c r="E287" s="184"/>
      <c r="F287" s="184"/>
      <c r="G287" s="94"/>
      <c r="H287" s="59">
        <f>H288+H301</f>
        <v>17227454.02</v>
      </c>
      <c r="I287" s="59">
        <f>I288+I301</f>
        <v>17070375.900000002</v>
      </c>
      <c r="J287" s="59">
        <f>J288+J301</f>
        <v>13787417.9</v>
      </c>
      <c r="K287" s="59">
        <f>K288+K301</f>
        <v>0</v>
      </c>
      <c r="L287" s="112" t="s">
        <v>127</v>
      </c>
    </row>
    <row r="288" spans="1:15" ht="25.5" x14ac:dyDescent="0.2">
      <c r="A288" s="98" t="s">
        <v>175</v>
      </c>
      <c r="B288" s="60" t="s">
        <v>163</v>
      </c>
      <c r="C288" s="61">
        <v>26411</v>
      </c>
      <c r="D288" s="8"/>
      <c r="E288" s="186"/>
      <c r="F288" s="186"/>
      <c r="G288" s="95"/>
      <c r="H288" s="57">
        <f>H289+H290+H292+H293+H294+H295+H299+H300+H296+H297+H298+H291+H208</f>
        <v>17227454.02</v>
      </c>
      <c r="I288" s="57">
        <f>79011.02+I289+I290+I292+I293+I294+I295+I299+I300+I296+I297+I298+I291</f>
        <v>17070375.900000002</v>
      </c>
      <c r="J288" s="57">
        <f>79011.02+J289+J290+J292+J293+J294+J295+J299+J300+J296+J297+J298+J291</f>
        <v>13787417.9</v>
      </c>
      <c r="K288" s="57">
        <f t="shared" ref="K288" si="24">K289+K290+K292+K293+K294+K295+K299+K300+K296+K297+K298</f>
        <v>0</v>
      </c>
    </row>
    <row r="289" spans="1:12" x14ac:dyDescent="0.2">
      <c r="A289" s="89"/>
      <c r="B289" s="66" t="s">
        <v>432</v>
      </c>
      <c r="C289" s="61">
        <v>26411</v>
      </c>
      <c r="D289" s="8"/>
      <c r="E289" s="186"/>
      <c r="F289" s="186"/>
      <c r="G289" s="95"/>
      <c r="H289" s="57">
        <f>H158+H159</f>
        <v>18668.560000000001</v>
      </c>
      <c r="I289" s="57">
        <f>I158+I159</f>
        <v>18668.560000000001</v>
      </c>
      <c r="J289" s="57">
        <f>J158+J159</f>
        <v>18668.560000000001</v>
      </c>
      <c r="K289" s="57"/>
    </row>
    <row r="290" spans="1:12" ht="12.75" customHeight="1" x14ac:dyDescent="0.2">
      <c r="A290" s="89"/>
      <c r="B290" s="66" t="s">
        <v>433</v>
      </c>
      <c r="C290" s="61">
        <v>26411</v>
      </c>
      <c r="D290" s="8"/>
      <c r="E290" s="186"/>
      <c r="F290" s="186"/>
      <c r="G290" s="95"/>
      <c r="H290" s="57">
        <f>H160+H161</f>
        <v>996100</v>
      </c>
      <c r="I290" s="57">
        <f>I160+I161</f>
        <v>573050</v>
      </c>
      <c r="J290" s="57">
        <f>J160+J161</f>
        <v>573050</v>
      </c>
      <c r="K290" s="57"/>
    </row>
    <row r="291" spans="1:12" ht="12.75" customHeight="1" x14ac:dyDescent="0.2">
      <c r="A291" s="124"/>
      <c r="B291" s="66" t="s">
        <v>552</v>
      </c>
      <c r="C291" s="61">
        <v>26411</v>
      </c>
      <c r="D291" s="8"/>
      <c r="E291" s="186"/>
      <c r="F291" s="186"/>
      <c r="G291" s="125"/>
      <c r="H291" s="57">
        <f>H165+H166</f>
        <v>90584.16</v>
      </c>
      <c r="I291" s="57">
        <f t="shared" ref="I291:J291" si="25">I165+I166</f>
        <v>90584.16</v>
      </c>
      <c r="J291" s="57">
        <f t="shared" si="25"/>
        <v>90584.16</v>
      </c>
      <c r="K291" s="57"/>
    </row>
    <row r="292" spans="1:12" ht="12.75" customHeight="1" x14ac:dyDescent="0.2">
      <c r="A292" s="89"/>
      <c r="B292" s="66" t="s">
        <v>439</v>
      </c>
      <c r="C292" s="61">
        <v>26411</v>
      </c>
      <c r="D292" s="8"/>
      <c r="E292" s="186"/>
      <c r="F292" s="186"/>
      <c r="G292" s="95"/>
      <c r="H292" s="57">
        <f>H163+H164</f>
        <v>691028.93</v>
      </c>
      <c r="I292" s="57">
        <f>I163+I164</f>
        <v>691028.93</v>
      </c>
      <c r="J292" s="57">
        <f>J163+J164</f>
        <v>651119.14</v>
      </c>
      <c r="K292" s="57"/>
    </row>
    <row r="293" spans="1:12" ht="12.75" customHeight="1" x14ac:dyDescent="0.2">
      <c r="A293" s="89"/>
      <c r="B293" s="66" t="s">
        <v>440</v>
      </c>
      <c r="C293" s="61">
        <v>26411</v>
      </c>
      <c r="D293" s="8"/>
      <c r="E293" s="186"/>
      <c r="F293" s="186"/>
      <c r="G293" s="95"/>
      <c r="H293" s="57">
        <f>H259</f>
        <v>13939363.189999999</v>
      </c>
      <c r="I293" s="57">
        <f t="shared" ref="I293:J293" si="26">I260+I261</f>
        <v>14159841.07</v>
      </c>
      <c r="J293" s="57">
        <f t="shared" si="26"/>
        <v>10850542.859999999</v>
      </c>
      <c r="K293" s="57"/>
    </row>
    <row r="294" spans="1:12" ht="12.75" customHeight="1" x14ac:dyDescent="0.2">
      <c r="A294" s="89"/>
      <c r="B294" s="66" t="s">
        <v>434</v>
      </c>
      <c r="C294" s="61">
        <v>26411</v>
      </c>
      <c r="D294" s="8"/>
      <c r="E294" s="186"/>
      <c r="F294" s="186"/>
      <c r="G294" s="95"/>
      <c r="H294" s="57">
        <f>H167+H168+H169+H170+H171+H172+H178+H179+H182+H181+H183+H184</f>
        <v>193719.56</v>
      </c>
      <c r="I294" s="57">
        <f>I167+I168+I169+I170+I171+I172+I178+I179+I182+I181+I183+I184</f>
        <v>204719.56</v>
      </c>
      <c r="J294" s="57">
        <f>J167+J168+J169+J170+J171+J172+J178+J179+J182+J181+J183+J184</f>
        <v>254719.56</v>
      </c>
      <c r="K294" s="57"/>
    </row>
    <row r="295" spans="1:12" ht="12.75" customHeight="1" x14ac:dyDescent="0.2">
      <c r="A295" s="89"/>
      <c r="B295" s="66" t="s">
        <v>441</v>
      </c>
      <c r="C295" s="61">
        <v>26411</v>
      </c>
      <c r="D295" s="8"/>
      <c r="E295" s="186"/>
      <c r="F295" s="186"/>
      <c r="G295" s="95"/>
      <c r="H295" s="57">
        <f>H174+H175+H177</f>
        <v>34000</v>
      </c>
      <c r="I295" s="57">
        <f>I174+I175+I177</f>
        <v>34000</v>
      </c>
      <c r="J295" s="57">
        <f>J174+J175+J177</f>
        <v>34000</v>
      </c>
      <c r="K295" s="57"/>
    </row>
    <row r="296" spans="1:12" ht="12.75" customHeight="1" x14ac:dyDescent="0.2">
      <c r="A296" s="89"/>
      <c r="B296" s="66" t="s">
        <v>435</v>
      </c>
      <c r="C296" s="61">
        <v>26411</v>
      </c>
      <c r="D296" s="8"/>
      <c r="E296" s="186"/>
      <c r="F296" s="186"/>
      <c r="G296" s="95"/>
      <c r="H296" s="57">
        <f>H188+H189+H190+H191+H192+H194+H195+H199+H200+H193</f>
        <v>444592</v>
      </c>
      <c r="I296" s="57">
        <f>I188+I189+I190+I191+I192+I194+I195+I199+I200+I193</f>
        <v>475086</v>
      </c>
      <c r="J296" s="57">
        <f>J188+J189+J190+J191+J192+J194+J195+J199+J200+J193</f>
        <v>491336</v>
      </c>
      <c r="K296" s="57"/>
    </row>
    <row r="297" spans="1:12" ht="12.75" customHeight="1" x14ac:dyDescent="0.2">
      <c r="A297" s="102"/>
      <c r="B297" s="66" t="s">
        <v>537</v>
      </c>
      <c r="C297" s="61">
        <v>26411</v>
      </c>
      <c r="D297" s="8"/>
      <c r="E297" s="186"/>
      <c r="F297" s="186"/>
      <c r="G297" s="101"/>
      <c r="H297" s="57">
        <f>H201+H202</f>
        <v>6000</v>
      </c>
      <c r="I297" s="57">
        <f t="shared" ref="I297:J297" si="27">I201+I202</f>
        <v>10000</v>
      </c>
      <c r="J297" s="57">
        <f t="shared" si="27"/>
        <v>10000</v>
      </c>
      <c r="K297" s="57"/>
    </row>
    <row r="298" spans="1:12" ht="12.75" customHeight="1" x14ac:dyDescent="0.2">
      <c r="A298" s="102"/>
      <c r="B298" s="66" t="s">
        <v>534</v>
      </c>
      <c r="C298" s="61">
        <v>26411</v>
      </c>
      <c r="D298" s="8"/>
      <c r="E298" s="186"/>
      <c r="F298" s="186"/>
      <c r="G298" s="101"/>
      <c r="H298" s="57">
        <f>H231+H232</f>
        <v>120000</v>
      </c>
      <c r="I298" s="57">
        <f t="shared" ref="I298:J298" si="28">I231+I232</f>
        <v>120000</v>
      </c>
      <c r="J298" s="57">
        <f t="shared" si="28"/>
        <v>120000</v>
      </c>
      <c r="K298" s="57"/>
    </row>
    <row r="299" spans="1:12" ht="12.75" customHeight="1" x14ac:dyDescent="0.2">
      <c r="A299" s="89"/>
      <c r="B299" s="66" t="s">
        <v>436</v>
      </c>
      <c r="C299" s="61">
        <v>26411</v>
      </c>
      <c r="D299" s="8"/>
      <c r="E299" s="186"/>
      <c r="F299" s="186"/>
      <c r="G299" s="95"/>
      <c r="H299" s="57">
        <f>H210+H233+H234+H236+H237+H238+H241+H242+H243+H244+H245+H239+H240+H257+H246</f>
        <v>128700</v>
      </c>
      <c r="I299" s="57">
        <f>I210+I233+I234+I236+I237+I238+I241+I242+I243+I244+I245+I239+I240+I257+I246</f>
        <v>128700</v>
      </c>
      <c r="J299" s="57">
        <f>J210+J233+J234+J236+J237+J238+J241+J242+J243+J244+J245+J239+J240+J257+J246</f>
        <v>128700</v>
      </c>
      <c r="K299" s="57"/>
    </row>
    <row r="300" spans="1:12" ht="12.75" customHeight="1" x14ac:dyDescent="0.2">
      <c r="A300" s="89"/>
      <c r="B300" s="66" t="s">
        <v>438</v>
      </c>
      <c r="C300" s="61">
        <v>26411</v>
      </c>
      <c r="D300" s="8"/>
      <c r="E300" s="186"/>
      <c r="F300" s="186"/>
      <c r="G300" s="95"/>
      <c r="H300" s="57">
        <f>H211+H212+H213+H214+H215+H216</f>
        <v>485686.60000000003</v>
      </c>
      <c r="I300" s="57">
        <f>I211+I212+I213+I214+I215+I216</f>
        <v>485686.60000000003</v>
      </c>
      <c r="J300" s="57">
        <f>J211+J212+J213+J214+J215+J216</f>
        <v>485686.60000000003</v>
      </c>
      <c r="K300" s="57"/>
    </row>
    <row r="301" spans="1:12" x14ac:dyDescent="0.2">
      <c r="A301" s="98" t="s">
        <v>176</v>
      </c>
      <c r="B301" s="60" t="s">
        <v>203</v>
      </c>
      <c r="C301" s="61">
        <v>26412</v>
      </c>
      <c r="D301" s="8"/>
      <c r="E301" s="186"/>
      <c r="F301" s="186"/>
      <c r="G301" s="95"/>
      <c r="H301" s="57">
        <v>0</v>
      </c>
      <c r="I301" s="57">
        <v>0</v>
      </c>
      <c r="J301" s="57">
        <v>0</v>
      </c>
      <c r="K301" s="57">
        <v>0</v>
      </c>
    </row>
    <row r="302" spans="1:12" ht="42" customHeight="1" x14ac:dyDescent="0.2">
      <c r="A302" s="65" t="s">
        <v>177</v>
      </c>
      <c r="B302" s="63" t="s">
        <v>204</v>
      </c>
      <c r="C302" s="62">
        <v>26420</v>
      </c>
      <c r="D302" s="58"/>
      <c r="E302" s="184"/>
      <c r="F302" s="184"/>
      <c r="G302" s="94"/>
      <c r="H302" s="59">
        <f>H303+H332</f>
        <v>2126660</v>
      </c>
      <c r="I302" s="59">
        <f>I303+I332</f>
        <v>1288120</v>
      </c>
      <c r="J302" s="59">
        <f>J303+J332</f>
        <v>1330860</v>
      </c>
      <c r="K302" s="59">
        <f>K303+K332</f>
        <v>0</v>
      </c>
      <c r="L302" s="64" t="s">
        <v>128</v>
      </c>
    </row>
    <row r="303" spans="1:12" ht="25.5" x14ac:dyDescent="0.2">
      <c r="A303" s="98" t="s">
        <v>178</v>
      </c>
      <c r="B303" s="60" t="s">
        <v>163</v>
      </c>
      <c r="C303" s="61">
        <v>26421</v>
      </c>
      <c r="D303" s="8"/>
      <c r="E303" s="186"/>
      <c r="F303" s="186"/>
      <c r="G303" s="95"/>
      <c r="H303" s="57">
        <f>H304</f>
        <v>2126660</v>
      </c>
      <c r="I303" s="57">
        <f t="shared" ref="I303:K303" si="29">I304</f>
        <v>1288120</v>
      </c>
      <c r="J303" s="57">
        <f t="shared" si="29"/>
        <v>1330860</v>
      </c>
      <c r="K303" s="57">
        <f t="shared" si="29"/>
        <v>0</v>
      </c>
    </row>
    <row r="304" spans="1:12" ht="15.75" customHeight="1" x14ac:dyDescent="0.2">
      <c r="A304" s="98"/>
      <c r="B304" s="60" t="s">
        <v>429</v>
      </c>
      <c r="C304" s="61" t="s">
        <v>205</v>
      </c>
      <c r="D304" s="8"/>
      <c r="E304" s="186"/>
      <c r="F304" s="186"/>
      <c r="G304" s="95"/>
      <c r="H304" s="57">
        <f>H305+H306+H307+H308+H309+H310+H311+H313+H314+H315+H317+H319+H320+H321+H322+H323+H324+H325+H326+H327+H328+H329+H330+H331+H318+H312+H316</f>
        <v>2126660</v>
      </c>
      <c r="I304" s="57">
        <f t="shared" ref="I304:K304" si="30">I305+I306+I307+I308+I309+I310+I311+I313+I314+I315+I317+I319+I320+I321+I322+I323+I324+I325+I326+I327+I328+I329+I330+I331+I318+I312+I316</f>
        <v>1288120</v>
      </c>
      <c r="J304" s="57">
        <f t="shared" si="30"/>
        <v>1330860</v>
      </c>
      <c r="K304" s="57">
        <f t="shared" si="30"/>
        <v>0</v>
      </c>
    </row>
    <row r="305" spans="1:15" ht="29.25" customHeight="1" x14ac:dyDescent="0.2">
      <c r="A305" s="89"/>
      <c r="B305" s="111" t="s">
        <v>514</v>
      </c>
      <c r="C305" s="61" t="s">
        <v>205</v>
      </c>
      <c r="D305" s="8"/>
      <c r="E305" s="188" t="s">
        <v>487</v>
      </c>
      <c r="F305" s="189"/>
      <c r="G305" s="95"/>
      <c r="H305" s="57">
        <f>H162</f>
        <v>0</v>
      </c>
      <c r="I305" s="57">
        <f>I162</f>
        <v>0</v>
      </c>
      <c r="J305" s="57">
        <f>J162</f>
        <v>0</v>
      </c>
      <c r="K305" s="57"/>
      <c r="L305" s="109" t="s">
        <v>507</v>
      </c>
      <c r="M305" s="188" t="s">
        <v>487</v>
      </c>
      <c r="N305" s="189"/>
      <c r="O305" s="77" t="s">
        <v>386</v>
      </c>
    </row>
    <row r="306" spans="1:15" ht="78" customHeight="1" x14ac:dyDescent="0.2">
      <c r="A306" s="89"/>
      <c r="B306" s="111" t="s">
        <v>554</v>
      </c>
      <c r="C306" s="61" t="s">
        <v>205</v>
      </c>
      <c r="D306" s="8"/>
      <c r="E306" s="188" t="s">
        <v>372</v>
      </c>
      <c r="F306" s="189"/>
      <c r="G306" s="95"/>
      <c r="H306" s="57">
        <v>0</v>
      </c>
      <c r="I306" s="57">
        <f>I173</f>
        <v>0</v>
      </c>
      <c r="J306" s="57">
        <f>J173</f>
        <v>0</v>
      </c>
      <c r="K306" s="57"/>
      <c r="L306" s="109" t="s">
        <v>507</v>
      </c>
      <c r="M306" s="188" t="s">
        <v>487</v>
      </c>
      <c r="N306" s="189"/>
      <c r="O306" s="77" t="s">
        <v>388</v>
      </c>
    </row>
    <row r="307" spans="1:15" ht="29.25" customHeight="1" x14ac:dyDescent="0.2">
      <c r="A307" s="89"/>
      <c r="B307" s="111" t="s">
        <v>515</v>
      </c>
      <c r="C307" s="61" t="s">
        <v>205</v>
      </c>
      <c r="D307" s="8"/>
      <c r="E307" s="188" t="s">
        <v>374</v>
      </c>
      <c r="F307" s="189"/>
      <c r="G307" s="95"/>
      <c r="H307" s="57">
        <f>H180</f>
        <v>0</v>
      </c>
      <c r="I307" s="57">
        <v>0</v>
      </c>
      <c r="J307" s="57">
        <v>0</v>
      </c>
      <c r="K307" s="57"/>
      <c r="L307" s="109" t="s">
        <v>507</v>
      </c>
      <c r="M307" s="188" t="s">
        <v>487</v>
      </c>
      <c r="N307" s="189"/>
      <c r="O307" s="77" t="s">
        <v>390</v>
      </c>
    </row>
    <row r="308" spans="1:15" ht="39.75" customHeight="1" x14ac:dyDescent="0.2">
      <c r="A308" s="89"/>
      <c r="B308" s="111" t="s">
        <v>517</v>
      </c>
      <c r="C308" s="61" t="s">
        <v>205</v>
      </c>
      <c r="D308" s="8"/>
      <c r="E308" s="188" t="s">
        <v>392</v>
      </c>
      <c r="F308" s="189"/>
      <c r="G308" s="95"/>
      <c r="H308" s="57">
        <f t="shared" ref="H308:J309" si="31">H185</f>
        <v>200000</v>
      </c>
      <c r="I308" s="57">
        <f t="shared" si="31"/>
        <v>0</v>
      </c>
      <c r="J308" s="57">
        <f t="shared" si="31"/>
        <v>0</v>
      </c>
      <c r="K308" s="57"/>
      <c r="L308" s="109" t="s">
        <v>424</v>
      </c>
      <c r="M308" s="188" t="s">
        <v>392</v>
      </c>
      <c r="N308" s="189"/>
      <c r="O308" s="77" t="s">
        <v>391</v>
      </c>
    </row>
    <row r="309" spans="1:15" ht="39.75" customHeight="1" x14ac:dyDescent="0.2">
      <c r="A309" s="89"/>
      <c r="B309" s="111" t="s">
        <v>517</v>
      </c>
      <c r="C309" s="61" t="s">
        <v>205</v>
      </c>
      <c r="D309" s="8"/>
      <c r="E309" s="188" t="s">
        <v>393</v>
      </c>
      <c r="F309" s="189"/>
      <c r="G309" s="95"/>
      <c r="H309" s="57">
        <f t="shared" si="31"/>
        <v>0</v>
      </c>
      <c r="I309" s="57">
        <f t="shared" si="31"/>
        <v>0</v>
      </c>
      <c r="J309" s="57">
        <f t="shared" si="31"/>
        <v>0</v>
      </c>
      <c r="K309" s="57"/>
      <c r="L309" s="109" t="s">
        <v>424</v>
      </c>
      <c r="M309" s="188" t="s">
        <v>393</v>
      </c>
      <c r="N309" s="189"/>
      <c r="O309" s="77" t="s">
        <v>391</v>
      </c>
    </row>
    <row r="310" spans="1:15" ht="51" customHeight="1" x14ac:dyDescent="0.2">
      <c r="A310" s="89"/>
      <c r="B310" s="111" t="s">
        <v>518</v>
      </c>
      <c r="C310" s="61" t="s">
        <v>205</v>
      </c>
      <c r="D310" s="8"/>
      <c r="E310" s="188" t="s">
        <v>361</v>
      </c>
      <c r="F310" s="189"/>
      <c r="G310" s="95"/>
      <c r="H310" s="57">
        <f t="shared" ref="H310:J311" si="32">H196</f>
        <v>20000</v>
      </c>
      <c r="I310" s="57">
        <f t="shared" si="32"/>
        <v>0</v>
      </c>
      <c r="J310" s="57">
        <f t="shared" si="32"/>
        <v>0</v>
      </c>
      <c r="K310" s="57"/>
      <c r="L310" s="109" t="s">
        <v>360</v>
      </c>
      <c r="M310" s="188" t="s">
        <v>361</v>
      </c>
      <c r="N310" s="189"/>
      <c r="O310" s="77" t="s">
        <v>395</v>
      </c>
    </row>
    <row r="311" spans="1:15" ht="51" customHeight="1" x14ac:dyDescent="0.2">
      <c r="A311" s="89"/>
      <c r="B311" s="111" t="s">
        <v>518</v>
      </c>
      <c r="C311" s="61" t="s">
        <v>205</v>
      </c>
      <c r="D311" s="8"/>
      <c r="E311" s="188" t="s">
        <v>362</v>
      </c>
      <c r="F311" s="189"/>
      <c r="G311" s="95"/>
      <c r="H311" s="57">
        <f t="shared" si="32"/>
        <v>0</v>
      </c>
      <c r="I311" s="57">
        <f t="shared" si="32"/>
        <v>0</v>
      </c>
      <c r="J311" s="57">
        <f t="shared" si="32"/>
        <v>0</v>
      </c>
      <c r="K311" s="57"/>
      <c r="L311" s="109" t="s">
        <v>360</v>
      </c>
      <c r="M311" s="188" t="s">
        <v>362</v>
      </c>
      <c r="N311" s="189"/>
      <c r="O311" s="77" t="s">
        <v>395</v>
      </c>
    </row>
    <row r="312" spans="1:15" ht="80.45" customHeight="1" x14ac:dyDescent="0.2">
      <c r="A312" s="89"/>
      <c r="B312" s="111" t="s">
        <v>553</v>
      </c>
      <c r="C312" s="61" t="s">
        <v>205</v>
      </c>
      <c r="D312" s="8"/>
      <c r="E312" s="188" t="s">
        <v>549</v>
      </c>
      <c r="F312" s="189"/>
      <c r="G312" s="95"/>
      <c r="H312" s="57">
        <f>H176</f>
        <v>600000</v>
      </c>
      <c r="I312" s="57">
        <f t="shared" ref="I312:J312" si="33">I247</f>
        <v>0</v>
      </c>
      <c r="J312" s="57">
        <f t="shared" si="33"/>
        <v>0</v>
      </c>
      <c r="K312" s="57"/>
      <c r="L312" s="109" t="s">
        <v>527</v>
      </c>
      <c r="M312" s="188" t="s">
        <v>528</v>
      </c>
      <c r="N312" s="189"/>
      <c r="O312" s="77" t="s">
        <v>403</v>
      </c>
    </row>
    <row r="313" spans="1:15" ht="104.25" customHeight="1" x14ac:dyDescent="0.2">
      <c r="A313" s="89"/>
      <c r="B313" s="111" t="s">
        <v>519</v>
      </c>
      <c r="C313" s="61" t="s">
        <v>205</v>
      </c>
      <c r="D313" s="8"/>
      <c r="E313" s="188" t="s">
        <v>464</v>
      </c>
      <c r="F313" s="189"/>
      <c r="G313" s="95"/>
      <c r="H313" s="57">
        <f t="shared" ref="H313:J316" si="34">H203</f>
        <v>0</v>
      </c>
      <c r="I313" s="57">
        <f t="shared" si="34"/>
        <v>0</v>
      </c>
      <c r="J313" s="57">
        <f t="shared" si="34"/>
        <v>0</v>
      </c>
      <c r="K313" s="57"/>
      <c r="L313" s="109" t="s">
        <v>473</v>
      </c>
      <c r="M313" s="188" t="s">
        <v>464</v>
      </c>
      <c r="N313" s="189"/>
      <c r="O313" s="77" t="s">
        <v>399</v>
      </c>
    </row>
    <row r="314" spans="1:15" ht="104.25" customHeight="1" x14ac:dyDescent="0.2">
      <c r="A314" s="89"/>
      <c r="B314" s="111" t="s">
        <v>519</v>
      </c>
      <c r="C314" s="61" t="s">
        <v>205</v>
      </c>
      <c r="D314" s="8"/>
      <c r="E314" s="188" t="s">
        <v>465</v>
      </c>
      <c r="F314" s="189"/>
      <c r="G314" s="95"/>
      <c r="H314" s="57">
        <f t="shared" si="34"/>
        <v>0</v>
      </c>
      <c r="I314" s="57">
        <f t="shared" si="34"/>
        <v>0</v>
      </c>
      <c r="J314" s="57">
        <f t="shared" si="34"/>
        <v>0</v>
      </c>
      <c r="K314" s="57"/>
      <c r="L314" s="109" t="s">
        <v>473</v>
      </c>
      <c r="M314" s="188" t="s">
        <v>465</v>
      </c>
      <c r="N314" s="189"/>
      <c r="O314" s="77" t="s">
        <v>399</v>
      </c>
    </row>
    <row r="315" spans="1:15" ht="51.6" customHeight="1" x14ac:dyDescent="0.2">
      <c r="A315" s="89"/>
      <c r="B315" s="111" t="s">
        <v>521</v>
      </c>
      <c r="C315" s="61" t="s">
        <v>205</v>
      </c>
      <c r="D315" s="8"/>
      <c r="E315" s="188" t="s">
        <v>458</v>
      </c>
      <c r="F315" s="189"/>
      <c r="G315" s="95"/>
      <c r="H315" s="57">
        <f t="shared" si="34"/>
        <v>0</v>
      </c>
      <c r="I315" s="57">
        <f t="shared" si="34"/>
        <v>0</v>
      </c>
      <c r="J315" s="57">
        <f t="shared" si="34"/>
        <v>0</v>
      </c>
      <c r="K315" s="57"/>
      <c r="L315" s="109" t="s">
        <v>407</v>
      </c>
      <c r="M315" s="188" t="s">
        <v>458</v>
      </c>
      <c r="N315" s="189"/>
      <c r="O315" s="77" t="s">
        <v>399</v>
      </c>
    </row>
    <row r="316" spans="1:15" ht="52.9" customHeight="1" x14ac:dyDescent="0.2">
      <c r="A316" s="116"/>
      <c r="B316" s="111" t="s">
        <v>538</v>
      </c>
      <c r="C316" s="61" t="s">
        <v>205</v>
      </c>
      <c r="D316" s="8"/>
      <c r="E316" s="188" t="s">
        <v>503</v>
      </c>
      <c r="F316" s="189"/>
      <c r="G316" s="115"/>
      <c r="H316" s="57">
        <f t="shared" si="34"/>
        <v>0</v>
      </c>
      <c r="I316" s="57">
        <f t="shared" si="34"/>
        <v>0</v>
      </c>
      <c r="J316" s="57">
        <f t="shared" si="34"/>
        <v>0</v>
      </c>
      <c r="K316" s="57"/>
      <c r="L316" s="109" t="s">
        <v>407</v>
      </c>
      <c r="M316" s="188" t="s">
        <v>503</v>
      </c>
      <c r="N316" s="189"/>
      <c r="O316" s="117" t="s">
        <v>399</v>
      </c>
    </row>
    <row r="317" spans="1:15" ht="104.25" customHeight="1" x14ac:dyDescent="0.2">
      <c r="A317" s="89"/>
      <c r="B317" s="111" t="s">
        <v>520</v>
      </c>
      <c r="C317" s="61" t="s">
        <v>205</v>
      </c>
      <c r="D317" s="8"/>
      <c r="E317" s="188" t="s">
        <v>464</v>
      </c>
      <c r="F317" s="189"/>
      <c r="G317" s="95"/>
      <c r="H317" s="127">
        <v>0</v>
      </c>
      <c r="I317" s="127">
        <f>I208</f>
        <v>0</v>
      </c>
      <c r="J317" s="127">
        <f>J208</f>
        <v>0</v>
      </c>
      <c r="K317" s="57"/>
      <c r="L317" s="109" t="s">
        <v>473</v>
      </c>
      <c r="M317" s="188" t="s">
        <v>464</v>
      </c>
      <c r="N317" s="189"/>
      <c r="O317" s="77" t="s">
        <v>493</v>
      </c>
    </row>
    <row r="318" spans="1:15" ht="104.25" customHeight="1" x14ac:dyDescent="0.2">
      <c r="A318" s="89"/>
      <c r="B318" s="111" t="s">
        <v>520</v>
      </c>
      <c r="C318" s="61" t="s">
        <v>205</v>
      </c>
      <c r="D318" s="8"/>
      <c r="E318" s="188" t="s">
        <v>465</v>
      </c>
      <c r="F318" s="189"/>
      <c r="G318" s="95"/>
      <c r="H318" s="127">
        <f>H209</f>
        <v>0</v>
      </c>
      <c r="I318" s="127">
        <v>0</v>
      </c>
      <c r="J318" s="127">
        <v>0</v>
      </c>
      <c r="K318" s="57"/>
      <c r="L318" s="109" t="s">
        <v>473</v>
      </c>
      <c r="M318" s="188" t="s">
        <v>465</v>
      </c>
      <c r="N318" s="189"/>
      <c r="O318" s="77" t="s">
        <v>493</v>
      </c>
    </row>
    <row r="319" spans="1:15" ht="64.5" customHeight="1" x14ac:dyDescent="0.2">
      <c r="A319" s="89"/>
      <c r="B319" s="111" t="s">
        <v>522</v>
      </c>
      <c r="C319" s="61" t="s">
        <v>205</v>
      </c>
      <c r="D319" s="8"/>
      <c r="E319" s="188" t="s">
        <v>496</v>
      </c>
      <c r="F319" s="189"/>
      <c r="G319" s="95"/>
      <c r="H319" s="57">
        <f t="shared" ref="H319:J328" si="35">H217</f>
        <v>356760</v>
      </c>
      <c r="I319" s="57">
        <f t="shared" si="35"/>
        <v>0</v>
      </c>
      <c r="J319" s="57">
        <f t="shared" si="35"/>
        <v>0</v>
      </c>
      <c r="K319" s="57"/>
      <c r="L319" s="109" t="s">
        <v>508</v>
      </c>
      <c r="M319" s="188" t="s">
        <v>496</v>
      </c>
      <c r="N319" s="189"/>
      <c r="O319" s="77" t="s">
        <v>401</v>
      </c>
    </row>
    <row r="320" spans="1:15" ht="64.5" customHeight="1" x14ac:dyDescent="0.2">
      <c r="A320" s="89"/>
      <c r="B320" s="111" t="s">
        <v>522</v>
      </c>
      <c r="C320" s="61" t="s">
        <v>205</v>
      </c>
      <c r="D320" s="8"/>
      <c r="E320" s="188" t="s">
        <v>497</v>
      </c>
      <c r="F320" s="189"/>
      <c r="G320" s="95"/>
      <c r="H320" s="57">
        <f t="shared" si="35"/>
        <v>0</v>
      </c>
      <c r="I320" s="57">
        <f t="shared" si="35"/>
        <v>356760</v>
      </c>
      <c r="J320" s="57">
        <f t="shared" si="35"/>
        <v>356760</v>
      </c>
      <c r="K320" s="57"/>
      <c r="L320" s="109" t="s">
        <v>508</v>
      </c>
      <c r="M320" s="188" t="s">
        <v>497</v>
      </c>
      <c r="N320" s="189"/>
      <c r="O320" s="77" t="s">
        <v>401</v>
      </c>
    </row>
    <row r="321" spans="1:15" ht="70.900000000000006" customHeight="1" x14ac:dyDescent="0.2">
      <c r="A321" s="89"/>
      <c r="B321" s="111" t="s">
        <v>523</v>
      </c>
      <c r="C321" s="61" t="s">
        <v>205</v>
      </c>
      <c r="D321" s="8"/>
      <c r="E321" s="188" t="s">
        <v>498</v>
      </c>
      <c r="F321" s="189"/>
      <c r="G321" s="95"/>
      <c r="H321" s="57">
        <f t="shared" si="35"/>
        <v>26100</v>
      </c>
      <c r="I321" s="57">
        <f t="shared" si="35"/>
        <v>0</v>
      </c>
      <c r="J321" s="57">
        <f t="shared" si="35"/>
        <v>0</v>
      </c>
      <c r="K321" s="57"/>
      <c r="L321" s="109" t="s">
        <v>508</v>
      </c>
      <c r="M321" s="188" t="s">
        <v>498</v>
      </c>
      <c r="N321" s="189"/>
      <c r="O321" s="77" t="s">
        <v>401</v>
      </c>
    </row>
    <row r="322" spans="1:15" ht="69" customHeight="1" x14ac:dyDescent="0.2">
      <c r="A322" s="89"/>
      <c r="B322" s="111" t="s">
        <v>523</v>
      </c>
      <c r="C322" s="61" t="s">
        <v>205</v>
      </c>
      <c r="D322" s="8"/>
      <c r="E322" s="188" t="s">
        <v>499</v>
      </c>
      <c r="F322" s="189"/>
      <c r="G322" s="95"/>
      <c r="H322" s="57">
        <f t="shared" si="35"/>
        <v>0</v>
      </c>
      <c r="I322" s="57">
        <f t="shared" si="35"/>
        <v>26100</v>
      </c>
      <c r="J322" s="57">
        <f t="shared" si="35"/>
        <v>26100</v>
      </c>
      <c r="K322" s="57"/>
      <c r="L322" s="109" t="s">
        <v>508</v>
      </c>
      <c r="M322" s="188" t="s">
        <v>499</v>
      </c>
      <c r="N322" s="189"/>
      <c r="O322" s="77" t="s">
        <v>401</v>
      </c>
    </row>
    <row r="323" spans="1:15" ht="73.150000000000006" customHeight="1" x14ac:dyDescent="0.2">
      <c r="A323" s="89"/>
      <c r="B323" s="111" t="s">
        <v>523</v>
      </c>
      <c r="C323" s="61" t="s">
        <v>205</v>
      </c>
      <c r="D323" s="8"/>
      <c r="E323" s="188" t="s">
        <v>498</v>
      </c>
      <c r="F323" s="189"/>
      <c r="G323" s="95"/>
      <c r="H323" s="57">
        <f t="shared" si="35"/>
        <v>549000</v>
      </c>
      <c r="I323" s="57">
        <f t="shared" si="35"/>
        <v>0</v>
      </c>
      <c r="J323" s="57">
        <f t="shared" si="35"/>
        <v>0</v>
      </c>
      <c r="K323" s="57"/>
      <c r="L323" s="110" t="s">
        <v>509</v>
      </c>
      <c r="M323" s="188" t="s">
        <v>498</v>
      </c>
      <c r="N323" s="189"/>
      <c r="O323" s="77" t="s">
        <v>401</v>
      </c>
    </row>
    <row r="324" spans="1:15" ht="71.45" customHeight="1" x14ac:dyDescent="0.2">
      <c r="A324" s="89"/>
      <c r="B324" s="111" t="s">
        <v>523</v>
      </c>
      <c r="C324" s="61" t="s">
        <v>205</v>
      </c>
      <c r="D324" s="8"/>
      <c r="E324" s="188" t="s">
        <v>499</v>
      </c>
      <c r="F324" s="189"/>
      <c r="G324" s="95"/>
      <c r="H324" s="57">
        <f t="shared" si="35"/>
        <v>0</v>
      </c>
      <c r="I324" s="57">
        <f t="shared" si="35"/>
        <v>505500</v>
      </c>
      <c r="J324" s="57">
        <f t="shared" si="35"/>
        <v>548300</v>
      </c>
      <c r="K324" s="57"/>
      <c r="L324" s="110" t="s">
        <v>509</v>
      </c>
      <c r="M324" s="188" t="s">
        <v>499</v>
      </c>
      <c r="N324" s="189"/>
      <c r="O324" s="77" t="s">
        <v>401</v>
      </c>
    </row>
    <row r="325" spans="1:15" ht="50.25" customHeight="1" x14ac:dyDescent="0.2">
      <c r="A325" s="89"/>
      <c r="B325" s="111" t="s">
        <v>524</v>
      </c>
      <c r="C325" s="61" t="s">
        <v>205</v>
      </c>
      <c r="D325" s="8"/>
      <c r="E325" s="188" t="s">
        <v>500</v>
      </c>
      <c r="F325" s="189"/>
      <c r="G325" s="95"/>
      <c r="H325" s="57">
        <f t="shared" si="35"/>
        <v>112200</v>
      </c>
      <c r="I325" s="57">
        <f t="shared" si="35"/>
        <v>0</v>
      </c>
      <c r="J325" s="57">
        <f t="shared" si="35"/>
        <v>0</v>
      </c>
      <c r="K325" s="57"/>
      <c r="L325" s="109" t="s">
        <v>508</v>
      </c>
      <c r="M325" s="188" t="s">
        <v>500</v>
      </c>
      <c r="N325" s="189"/>
      <c r="O325" s="77" t="s">
        <v>401</v>
      </c>
    </row>
    <row r="326" spans="1:15" ht="50.25" customHeight="1" x14ac:dyDescent="0.2">
      <c r="A326" s="89"/>
      <c r="B326" s="111" t="s">
        <v>524</v>
      </c>
      <c r="C326" s="61" t="s">
        <v>205</v>
      </c>
      <c r="D326" s="8"/>
      <c r="E326" s="188" t="s">
        <v>501</v>
      </c>
      <c r="F326" s="189"/>
      <c r="G326" s="95"/>
      <c r="H326" s="57">
        <f t="shared" si="35"/>
        <v>0</v>
      </c>
      <c r="I326" s="57">
        <f t="shared" si="35"/>
        <v>119700</v>
      </c>
      <c r="J326" s="57">
        <f t="shared" si="35"/>
        <v>119700</v>
      </c>
      <c r="K326" s="57"/>
      <c r="L326" s="109" t="s">
        <v>508</v>
      </c>
      <c r="M326" s="188" t="s">
        <v>501</v>
      </c>
      <c r="N326" s="189"/>
      <c r="O326" s="77" t="s">
        <v>401</v>
      </c>
    </row>
    <row r="327" spans="1:15" ht="50.25" customHeight="1" x14ac:dyDescent="0.2">
      <c r="A327" s="89"/>
      <c r="B327" s="111" t="s">
        <v>524</v>
      </c>
      <c r="C327" s="61" t="s">
        <v>205</v>
      </c>
      <c r="D327" s="8"/>
      <c r="E327" s="188" t="s">
        <v>500</v>
      </c>
      <c r="F327" s="189"/>
      <c r="G327" s="95"/>
      <c r="H327" s="57">
        <f t="shared" si="35"/>
        <v>261800</v>
      </c>
      <c r="I327" s="57">
        <f t="shared" si="35"/>
        <v>0</v>
      </c>
      <c r="J327" s="57">
        <f t="shared" si="35"/>
        <v>0</v>
      </c>
      <c r="K327" s="57"/>
      <c r="L327" s="109" t="s">
        <v>510</v>
      </c>
      <c r="M327" s="188" t="s">
        <v>500</v>
      </c>
      <c r="N327" s="189"/>
      <c r="O327" s="77" t="s">
        <v>401</v>
      </c>
    </row>
    <row r="328" spans="1:15" ht="50.25" customHeight="1" x14ac:dyDescent="0.2">
      <c r="A328" s="89"/>
      <c r="B328" s="111" t="s">
        <v>524</v>
      </c>
      <c r="C328" s="61" t="s">
        <v>205</v>
      </c>
      <c r="D328" s="8"/>
      <c r="E328" s="188" t="s">
        <v>501</v>
      </c>
      <c r="F328" s="189"/>
      <c r="G328" s="95"/>
      <c r="H328" s="57">
        <f t="shared" si="35"/>
        <v>0</v>
      </c>
      <c r="I328" s="57">
        <f t="shared" si="35"/>
        <v>279260</v>
      </c>
      <c r="J328" s="57">
        <f t="shared" si="35"/>
        <v>279200</v>
      </c>
      <c r="K328" s="57"/>
      <c r="L328" s="109" t="s">
        <v>510</v>
      </c>
      <c r="M328" s="188" t="s">
        <v>501</v>
      </c>
      <c r="N328" s="189"/>
      <c r="O328" s="77" t="s">
        <v>401</v>
      </c>
    </row>
    <row r="329" spans="1:15" ht="41.25" customHeight="1" x14ac:dyDescent="0.2">
      <c r="A329" s="89"/>
      <c r="B329" s="111" t="s">
        <v>525</v>
      </c>
      <c r="C329" s="61" t="s">
        <v>205</v>
      </c>
      <c r="D329" s="8"/>
      <c r="E329" s="188" t="s">
        <v>505</v>
      </c>
      <c r="F329" s="189"/>
      <c r="G329" s="95"/>
      <c r="H329" s="57">
        <f t="shared" ref="H329:J331" si="36">H248</f>
        <v>800</v>
      </c>
      <c r="I329" s="57">
        <f t="shared" si="36"/>
        <v>0</v>
      </c>
      <c r="J329" s="57">
        <f t="shared" si="36"/>
        <v>0</v>
      </c>
      <c r="K329" s="57"/>
      <c r="L329" s="109" t="s">
        <v>508</v>
      </c>
      <c r="M329" s="188" t="s">
        <v>505</v>
      </c>
      <c r="N329" s="189"/>
      <c r="O329" s="77" t="s">
        <v>403</v>
      </c>
    </row>
    <row r="330" spans="1:15" ht="41.25" customHeight="1" x14ac:dyDescent="0.2">
      <c r="A330" s="89"/>
      <c r="B330" s="111" t="s">
        <v>525</v>
      </c>
      <c r="C330" s="61" t="s">
        <v>205</v>
      </c>
      <c r="D330" s="8"/>
      <c r="E330" s="188" t="s">
        <v>506</v>
      </c>
      <c r="F330" s="189"/>
      <c r="G330" s="95"/>
      <c r="H330" s="57">
        <f t="shared" si="36"/>
        <v>0</v>
      </c>
      <c r="I330" s="57">
        <f t="shared" si="36"/>
        <v>800</v>
      </c>
      <c r="J330" s="57">
        <f t="shared" si="36"/>
        <v>800</v>
      </c>
      <c r="K330" s="57"/>
      <c r="L330" s="109" t="s">
        <v>508</v>
      </c>
      <c r="M330" s="188" t="s">
        <v>506</v>
      </c>
      <c r="N330" s="189"/>
      <c r="O330" s="77" t="s">
        <v>403</v>
      </c>
    </row>
    <row r="331" spans="1:15" ht="41.25" customHeight="1" x14ac:dyDescent="0.2">
      <c r="A331" s="89"/>
      <c r="B331" s="111" t="s">
        <v>516</v>
      </c>
      <c r="C331" s="61" t="s">
        <v>205</v>
      </c>
      <c r="D331" s="8"/>
      <c r="E331" s="188" t="s">
        <v>487</v>
      </c>
      <c r="F331" s="189"/>
      <c r="G331" s="95"/>
      <c r="H331" s="57">
        <f t="shared" si="36"/>
        <v>0</v>
      </c>
      <c r="I331" s="57">
        <f t="shared" si="36"/>
        <v>0</v>
      </c>
      <c r="J331" s="57">
        <f t="shared" si="36"/>
        <v>0</v>
      </c>
      <c r="K331" s="57"/>
      <c r="L331" s="108" t="s">
        <v>507</v>
      </c>
      <c r="M331" s="188" t="s">
        <v>487</v>
      </c>
      <c r="N331" s="189"/>
      <c r="O331" s="77" t="s">
        <v>403</v>
      </c>
    </row>
    <row r="332" spans="1:15" x14ac:dyDescent="0.2">
      <c r="A332" s="98" t="s">
        <v>179</v>
      </c>
      <c r="B332" s="60" t="s">
        <v>203</v>
      </c>
      <c r="C332" s="61">
        <v>26422</v>
      </c>
      <c r="D332" s="8"/>
      <c r="E332" s="186"/>
      <c r="F332" s="186"/>
      <c r="G332" s="95"/>
      <c r="H332" s="57">
        <v>0</v>
      </c>
      <c r="I332" s="57">
        <v>0</v>
      </c>
      <c r="J332" s="57">
        <v>0</v>
      </c>
      <c r="K332" s="57">
        <v>0</v>
      </c>
    </row>
    <row r="333" spans="1:15" ht="25.5" x14ac:dyDescent="0.2">
      <c r="A333" s="65" t="s">
        <v>180</v>
      </c>
      <c r="B333" s="63" t="s">
        <v>206</v>
      </c>
      <c r="C333" s="62">
        <v>26430</v>
      </c>
      <c r="D333" s="58"/>
      <c r="E333" s="184"/>
      <c r="F333" s="184"/>
      <c r="G333" s="94"/>
      <c r="H333" s="59">
        <f>H334+H335+H336</f>
        <v>0</v>
      </c>
      <c r="I333" s="59">
        <f t="shared" ref="I333:K333" si="37">I334+I335+I336</f>
        <v>0</v>
      </c>
      <c r="J333" s="59">
        <f t="shared" si="37"/>
        <v>0</v>
      </c>
      <c r="K333" s="59">
        <f t="shared" si="37"/>
        <v>0</v>
      </c>
    </row>
    <row r="334" spans="1:15" ht="15.75" customHeight="1" x14ac:dyDescent="0.2">
      <c r="A334" s="98"/>
      <c r="B334" s="60" t="s">
        <v>429</v>
      </c>
      <c r="C334" s="61" t="s">
        <v>207</v>
      </c>
      <c r="D334" s="8"/>
      <c r="E334" s="186"/>
      <c r="F334" s="186"/>
      <c r="G334" s="95"/>
      <c r="H334" s="57">
        <v>0</v>
      </c>
      <c r="I334" s="57">
        <v>0</v>
      </c>
      <c r="J334" s="57">
        <v>0</v>
      </c>
      <c r="K334" s="57">
        <v>0</v>
      </c>
    </row>
    <row r="335" spans="1:15" ht="15" customHeight="1" x14ac:dyDescent="0.2">
      <c r="A335" s="98"/>
      <c r="B335" s="60" t="s">
        <v>430</v>
      </c>
      <c r="C335" s="61" t="s">
        <v>208</v>
      </c>
      <c r="D335" s="8"/>
      <c r="E335" s="186"/>
      <c r="F335" s="186"/>
      <c r="G335" s="95"/>
      <c r="H335" s="57">
        <v>0</v>
      </c>
      <c r="I335" s="57">
        <v>0</v>
      </c>
      <c r="J335" s="57">
        <v>0</v>
      </c>
      <c r="K335" s="57">
        <v>0</v>
      </c>
    </row>
    <row r="336" spans="1:15" ht="25.5" x14ac:dyDescent="0.2">
      <c r="A336" s="65" t="s">
        <v>181</v>
      </c>
      <c r="B336" s="63" t="s">
        <v>165</v>
      </c>
      <c r="C336" s="62">
        <v>26440</v>
      </c>
      <c r="D336" s="58"/>
      <c r="E336" s="184"/>
      <c r="F336" s="184"/>
      <c r="G336" s="94"/>
      <c r="H336" s="59">
        <f>H337+H338</f>
        <v>0</v>
      </c>
      <c r="I336" s="59">
        <f t="shared" ref="I336:K336" si="38">I337+I338</f>
        <v>0</v>
      </c>
      <c r="J336" s="59">
        <f t="shared" si="38"/>
        <v>0</v>
      </c>
      <c r="K336" s="59">
        <f t="shared" si="38"/>
        <v>0</v>
      </c>
    </row>
    <row r="337" spans="1:12" ht="25.5" x14ac:dyDescent="0.2">
      <c r="A337" s="98" t="s">
        <v>182</v>
      </c>
      <c r="B337" s="60" t="s">
        <v>163</v>
      </c>
      <c r="C337" s="61">
        <v>26441</v>
      </c>
      <c r="D337" s="8"/>
      <c r="E337" s="186"/>
      <c r="F337" s="186"/>
      <c r="G337" s="95"/>
      <c r="H337" s="57">
        <v>0</v>
      </c>
      <c r="I337" s="57">
        <v>0</v>
      </c>
      <c r="J337" s="57">
        <v>0</v>
      </c>
      <c r="K337" s="57">
        <v>0</v>
      </c>
    </row>
    <row r="338" spans="1:12" x14ac:dyDescent="0.2">
      <c r="A338" s="98" t="s">
        <v>183</v>
      </c>
      <c r="B338" s="60" t="s">
        <v>203</v>
      </c>
      <c r="C338" s="61">
        <v>26442</v>
      </c>
      <c r="D338" s="8"/>
      <c r="E338" s="186"/>
      <c r="F338" s="186"/>
      <c r="G338" s="95"/>
      <c r="H338" s="57">
        <v>0</v>
      </c>
      <c r="I338" s="57">
        <v>0</v>
      </c>
      <c r="J338" s="57">
        <v>0</v>
      </c>
      <c r="K338" s="57">
        <v>0</v>
      </c>
    </row>
    <row r="339" spans="1:12" ht="27" customHeight="1" x14ac:dyDescent="0.2">
      <c r="A339" s="65" t="s">
        <v>184</v>
      </c>
      <c r="B339" s="63" t="s">
        <v>209</v>
      </c>
      <c r="C339" s="62">
        <v>26450</v>
      </c>
      <c r="D339" s="58"/>
      <c r="E339" s="184"/>
      <c r="F339" s="184"/>
      <c r="G339" s="94"/>
      <c r="H339" s="59">
        <f>H340+H348</f>
        <v>0</v>
      </c>
      <c r="I339" s="59">
        <f>I340+I348</f>
        <v>0</v>
      </c>
      <c r="J339" s="59">
        <f>J340+J348</f>
        <v>0</v>
      </c>
      <c r="K339" s="59">
        <f>K340+K348</f>
        <v>0</v>
      </c>
      <c r="L339" s="64" t="s">
        <v>342</v>
      </c>
    </row>
    <row r="340" spans="1:12" ht="25.5" x14ac:dyDescent="0.2">
      <c r="A340" s="98" t="s">
        <v>185</v>
      </c>
      <c r="B340" s="60" t="s">
        <v>163</v>
      </c>
      <c r="C340" s="61">
        <v>26451</v>
      </c>
      <c r="D340" s="8"/>
      <c r="E340" s="186"/>
      <c r="F340" s="186"/>
      <c r="G340" s="95"/>
      <c r="H340" s="57">
        <f>H341+H342+H343+H344+H345+H346+H347</f>
        <v>0</v>
      </c>
      <c r="I340" s="57">
        <f t="shared" ref="I340:K340" si="39">I341+I342+I343+I344+I345+I346+I347</f>
        <v>0</v>
      </c>
      <c r="J340" s="57">
        <f t="shared" si="39"/>
        <v>0</v>
      </c>
      <c r="K340" s="57">
        <f t="shared" si="39"/>
        <v>0</v>
      </c>
    </row>
    <row r="341" spans="1:12" x14ac:dyDescent="0.2">
      <c r="A341" s="98"/>
      <c r="B341" s="60" t="s">
        <v>429</v>
      </c>
      <c r="C341" s="61" t="s">
        <v>210</v>
      </c>
      <c r="D341" s="8"/>
      <c r="E341" s="186"/>
      <c r="F341" s="186"/>
      <c r="G341" s="95"/>
      <c r="H341" s="57">
        <v>0</v>
      </c>
      <c r="I341" s="57">
        <v>0</v>
      </c>
      <c r="J341" s="57">
        <v>0</v>
      </c>
      <c r="K341" s="57">
        <v>0</v>
      </c>
    </row>
    <row r="342" spans="1:12" ht="15" customHeight="1" x14ac:dyDescent="0.2">
      <c r="A342" s="98"/>
      <c r="B342" s="60" t="s">
        <v>430</v>
      </c>
      <c r="C342" s="61" t="s">
        <v>211</v>
      </c>
      <c r="D342" s="8"/>
      <c r="E342" s="186"/>
      <c r="F342" s="186"/>
      <c r="G342" s="95"/>
      <c r="H342" s="57">
        <v>0</v>
      </c>
      <c r="I342" s="57">
        <v>0</v>
      </c>
      <c r="J342" s="57">
        <v>0</v>
      </c>
      <c r="K342" s="57">
        <v>0</v>
      </c>
    </row>
    <row r="343" spans="1:12" ht="15" customHeight="1" x14ac:dyDescent="0.2">
      <c r="A343" s="89"/>
      <c r="B343" s="66" t="s">
        <v>434</v>
      </c>
      <c r="C343" s="61" t="s">
        <v>431</v>
      </c>
      <c r="D343" s="8"/>
      <c r="E343" s="186"/>
      <c r="F343" s="186"/>
      <c r="G343" s="95"/>
      <c r="H343" s="57">
        <f>H187</f>
        <v>0</v>
      </c>
      <c r="I343" s="57">
        <f>I187</f>
        <v>0</v>
      </c>
      <c r="J343" s="57">
        <f>J187</f>
        <v>0</v>
      </c>
      <c r="K343" s="57"/>
    </row>
    <row r="344" spans="1:12" ht="15" customHeight="1" x14ac:dyDescent="0.2">
      <c r="A344" s="89"/>
      <c r="B344" s="66" t="s">
        <v>435</v>
      </c>
      <c r="C344" s="61" t="s">
        <v>431</v>
      </c>
      <c r="D344" s="8"/>
      <c r="E344" s="186"/>
      <c r="F344" s="186"/>
      <c r="G344" s="95"/>
      <c r="H344" s="57">
        <f>H198</f>
        <v>0</v>
      </c>
      <c r="I344" s="57">
        <f>I198</f>
        <v>0</v>
      </c>
      <c r="J344" s="57">
        <f>J198</f>
        <v>0</v>
      </c>
      <c r="K344" s="57"/>
    </row>
    <row r="345" spans="1:12" ht="15" customHeight="1" x14ac:dyDescent="0.2">
      <c r="A345" s="89"/>
      <c r="B345" s="66" t="s">
        <v>436</v>
      </c>
      <c r="C345" s="61" t="s">
        <v>431</v>
      </c>
      <c r="D345" s="8"/>
      <c r="E345" s="186"/>
      <c r="F345" s="186"/>
      <c r="G345" s="95"/>
      <c r="H345" s="57">
        <f>H251+H252+H253+H254+H255+H256+H235</f>
        <v>0</v>
      </c>
      <c r="I345" s="57">
        <f>I251+I252+I253+I254+I255+I256+I235</f>
        <v>0</v>
      </c>
      <c r="J345" s="57">
        <f>J251+J252+J253+J254+J255+J256+J235</f>
        <v>0</v>
      </c>
      <c r="K345" s="57"/>
    </row>
    <row r="346" spans="1:12" ht="15" customHeight="1" x14ac:dyDescent="0.2">
      <c r="A346" s="89"/>
      <c r="B346" s="66" t="s">
        <v>437</v>
      </c>
      <c r="C346" s="61" t="s">
        <v>431</v>
      </c>
      <c r="D346" s="8"/>
      <c r="E346" s="186"/>
      <c r="F346" s="186"/>
      <c r="G346" s="95"/>
      <c r="H346" s="57">
        <f>H207</f>
        <v>0</v>
      </c>
      <c r="I346" s="57">
        <f>I207</f>
        <v>0</v>
      </c>
      <c r="J346" s="57">
        <f>J207</f>
        <v>0</v>
      </c>
      <c r="K346" s="57"/>
    </row>
    <row r="347" spans="1:12" ht="15" customHeight="1" x14ac:dyDescent="0.2">
      <c r="A347" s="89"/>
      <c r="B347" s="66" t="s">
        <v>438</v>
      </c>
      <c r="C347" s="61" t="s">
        <v>431</v>
      </c>
      <c r="D347" s="8"/>
      <c r="E347" s="186"/>
      <c r="F347" s="186"/>
      <c r="G347" s="95"/>
      <c r="H347" s="57">
        <f>H227+H228+H229+H230</f>
        <v>0</v>
      </c>
      <c r="I347" s="57">
        <f>I227+I228+I229+I230</f>
        <v>0</v>
      </c>
      <c r="J347" s="57">
        <f>J227+J228+J229+J230</f>
        <v>0</v>
      </c>
      <c r="K347" s="57"/>
    </row>
    <row r="348" spans="1:12" x14ac:dyDescent="0.2">
      <c r="A348" s="98" t="s">
        <v>186</v>
      </c>
      <c r="B348" s="60" t="s">
        <v>162</v>
      </c>
      <c r="C348" s="61">
        <v>26452</v>
      </c>
      <c r="D348" s="8"/>
      <c r="E348" s="186"/>
      <c r="F348" s="186"/>
      <c r="G348" s="95"/>
      <c r="H348" s="57">
        <v>0</v>
      </c>
      <c r="I348" s="57">
        <v>0</v>
      </c>
      <c r="J348" s="57">
        <v>0</v>
      </c>
      <c r="K348" s="57">
        <v>0</v>
      </c>
    </row>
    <row r="349" spans="1:12" ht="51" x14ac:dyDescent="0.2">
      <c r="A349" s="98" t="s">
        <v>187</v>
      </c>
      <c r="B349" s="60" t="s">
        <v>212</v>
      </c>
      <c r="C349" s="62">
        <v>26500</v>
      </c>
      <c r="D349" s="58"/>
      <c r="E349" s="184"/>
      <c r="F349" s="184"/>
      <c r="G349" s="94"/>
      <c r="H349" s="59">
        <f>H350+H351+H352</f>
        <v>18587695.239999998</v>
      </c>
      <c r="I349" s="59">
        <f t="shared" ref="I349:J349" si="40">I350+I351+I352</f>
        <v>18358495.899999999</v>
      </c>
      <c r="J349" s="59">
        <f t="shared" si="40"/>
        <v>15118277.899999999</v>
      </c>
      <c r="K349" s="59">
        <v>0</v>
      </c>
    </row>
    <row r="350" spans="1:12" x14ac:dyDescent="0.2">
      <c r="A350" s="98"/>
      <c r="B350" s="60" t="s">
        <v>425</v>
      </c>
      <c r="C350" s="61">
        <v>26510</v>
      </c>
      <c r="D350" s="8"/>
      <c r="E350" s="186"/>
      <c r="F350" s="186"/>
      <c r="G350" s="95"/>
      <c r="H350" s="57">
        <f>H286</f>
        <v>18587695.239999998</v>
      </c>
      <c r="I350" s="57">
        <v>0</v>
      </c>
      <c r="J350" s="57">
        <v>0</v>
      </c>
      <c r="K350" s="57">
        <v>0</v>
      </c>
    </row>
    <row r="351" spans="1:12" x14ac:dyDescent="0.2">
      <c r="A351" s="98"/>
      <c r="B351" s="60" t="s">
        <v>426</v>
      </c>
      <c r="C351" s="61">
        <v>26510</v>
      </c>
      <c r="D351" s="8"/>
      <c r="E351" s="186"/>
      <c r="F351" s="186"/>
      <c r="G351" s="95"/>
      <c r="H351" s="57">
        <v>0</v>
      </c>
      <c r="I351" s="57">
        <f>I286</f>
        <v>18358495.899999999</v>
      </c>
      <c r="J351" s="57">
        <v>0</v>
      </c>
      <c r="K351" s="57">
        <v>0</v>
      </c>
    </row>
    <row r="352" spans="1:12" x14ac:dyDescent="0.2">
      <c r="A352" s="98"/>
      <c r="B352" s="60" t="s">
        <v>427</v>
      </c>
      <c r="C352" s="61">
        <v>26510</v>
      </c>
      <c r="D352" s="8"/>
      <c r="E352" s="186"/>
      <c r="F352" s="186"/>
      <c r="G352" s="95"/>
      <c r="H352" s="57">
        <v>0</v>
      </c>
      <c r="I352" s="57">
        <v>0</v>
      </c>
      <c r="J352" s="57">
        <f>J286</f>
        <v>15118277.899999999</v>
      </c>
      <c r="K352" s="57">
        <v>0</v>
      </c>
    </row>
    <row r="353" spans="1:11" ht="51" x14ac:dyDescent="0.2">
      <c r="A353" s="98" t="s">
        <v>188</v>
      </c>
      <c r="B353" s="60" t="s">
        <v>167</v>
      </c>
      <c r="C353" s="61">
        <v>26600</v>
      </c>
      <c r="D353" s="8"/>
      <c r="E353" s="186"/>
      <c r="F353" s="186"/>
      <c r="G353" s="95"/>
      <c r="H353" s="57"/>
      <c r="I353" s="57"/>
      <c r="J353" s="57"/>
      <c r="K353" s="57"/>
    </row>
    <row r="354" spans="1:11" x14ac:dyDescent="0.2">
      <c r="A354" s="98"/>
      <c r="B354" s="60" t="s">
        <v>166</v>
      </c>
      <c r="C354" s="61">
        <v>26610</v>
      </c>
      <c r="D354" s="8"/>
      <c r="E354" s="186"/>
      <c r="F354" s="186"/>
      <c r="G354" s="95"/>
      <c r="H354" s="57"/>
      <c r="I354" s="57"/>
      <c r="J354" s="57"/>
      <c r="K354" s="57"/>
    </row>
    <row r="356" spans="1:11" ht="15" x14ac:dyDescent="0.25">
      <c r="B356" s="2" t="s">
        <v>236</v>
      </c>
    </row>
    <row r="357" spans="1:11" ht="15" x14ac:dyDescent="0.25">
      <c r="B357" s="2" t="s">
        <v>237</v>
      </c>
      <c r="C357" s="190" t="str">
        <f>I2</f>
        <v>Директор</v>
      </c>
      <c r="D357" s="190"/>
      <c r="E357" s="2"/>
      <c r="F357" s="22"/>
      <c r="G357" s="2"/>
      <c r="H357" s="190" t="str">
        <f>J6</f>
        <v>Т.С.Носова</v>
      </c>
      <c r="I357" s="190"/>
    </row>
    <row r="358" spans="1:11" ht="15" x14ac:dyDescent="0.25">
      <c r="B358" s="2"/>
      <c r="C358" s="191" t="s">
        <v>238</v>
      </c>
      <c r="D358" s="191"/>
      <c r="E358" s="100"/>
      <c r="F358" s="100" t="s">
        <v>215</v>
      </c>
      <c r="G358" s="100"/>
      <c r="H358" s="191" t="s">
        <v>216</v>
      </c>
      <c r="I358" s="191"/>
    </row>
    <row r="359" spans="1:11" ht="5.25" customHeight="1" x14ac:dyDescent="0.25">
      <c r="B359" s="2"/>
      <c r="C359" s="100"/>
      <c r="D359" s="100"/>
      <c r="E359" s="100"/>
      <c r="F359" s="100"/>
      <c r="G359" s="100"/>
      <c r="H359" s="100"/>
      <c r="I359" s="100"/>
    </row>
    <row r="360" spans="1:11" ht="15" x14ac:dyDescent="0.25">
      <c r="B360" s="2" t="s">
        <v>239</v>
      </c>
      <c r="C360" s="192" t="s">
        <v>551</v>
      </c>
      <c r="D360" s="192"/>
      <c r="E360" s="21"/>
      <c r="F360" s="190" t="s">
        <v>550</v>
      </c>
      <c r="G360" s="190"/>
      <c r="H360" s="21"/>
      <c r="I360" s="99">
        <v>89622886606</v>
      </c>
    </row>
    <row r="361" spans="1:11" x14ac:dyDescent="0.2">
      <c r="C361" s="191" t="s">
        <v>238</v>
      </c>
      <c r="D361" s="191"/>
      <c r="E361" s="100"/>
      <c r="F361" s="191" t="s">
        <v>216</v>
      </c>
      <c r="G361" s="191"/>
      <c r="H361" s="100"/>
      <c r="I361" s="20" t="s">
        <v>240</v>
      </c>
    </row>
    <row r="362" spans="1:11" x14ac:dyDescent="0.2">
      <c r="B362" s="14">
        <f>I8</f>
        <v>44560</v>
      </c>
      <c r="I362" s="17"/>
    </row>
  </sheetData>
  <mergeCells count="533">
    <mergeCell ref="C360:D360"/>
    <mergeCell ref="F360:G360"/>
    <mergeCell ref="C361:D361"/>
    <mergeCell ref="F361:G361"/>
    <mergeCell ref="A247:B247"/>
    <mergeCell ref="E312:F312"/>
    <mergeCell ref="E352:F352"/>
    <mergeCell ref="E353:F353"/>
    <mergeCell ref="E354:F354"/>
    <mergeCell ref="C357:D357"/>
    <mergeCell ref="E340:F340"/>
    <mergeCell ref="E341:F341"/>
    <mergeCell ref="E342:F342"/>
    <mergeCell ref="E343:F343"/>
    <mergeCell ref="E344:F344"/>
    <mergeCell ref="E345:F345"/>
    <mergeCell ref="E334:F334"/>
    <mergeCell ref="E335:F335"/>
    <mergeCell ref="E336:F336"/>
    <mergeCell ref="E337:F337"/>
    <mergeCell ref="E316:F316"/>
    <mergeCell ref="E338:F338"/>
    <mergeCell ref="E339:F339"/>
    <mergeCell ref="E330:F330"/>
    <mergeCell ref="H357:I357"/>
    <mergeCell ref="C358:D358"/>
    <mergeCell ref="H358:I358"/>
    <mergeCell ref="E346:F346"/>
    <mergeCell ref="E347:F347"/>
    <mergeCell ref="E348:F348"/>
    <mergeCell ref="E349:F349"/>
    <mergeCell ref="E350:F350"/>
    <mergeCell ref="E351:F351"/>
    <mergeCell ref="M330:N330"/>
    <mergeCell ref="E331:F331"/>
    <mergeCell ref="M331:N331"/>
    <mergeCell ref="E332:F332"/>
    <mergeCell ref="E333:F333"/>
    <mergeCell ref="E327:F327"/>
    <mergeCell ref="M327:N327"/>
    <mergeCell ref="E328:F328"/>
    <mergeCell ref="M328:N328"/>
    <mergeCell ref="E329:F329"/>
    <mergeCell ref="M329:N329"/>
    <mergeCell ref="E324:F324"/>
    <mergeCell ref="M324:N324"/>
    <mergeCell ref="E325:F325"/>
    <mergeCell ref="M325:N325"/>
    <mergeCell ref="E326:F326"/>
    <mergeCell ref="M326:N326"/>
    <mergeCell ref="E321:F321"/>
    <mergeCell ref="M321:N321"/>
    <mergeCell ref="E322:F322"/>
    <mergeCell ref="M322:N322"/>
    <mergeCell ref="E323:F323"/>
    <mergeCell ref="M323:N323"/>
    <mergeCell ref="E318:F318"/>
    <mergeCell ref="M318:N318"/>
    <mergeCell ref="E319:F319"/>
    <mergeCell ref="M319:N319"/>
    <mergeCell ref="E320:F320"/>
    <mergeCell ref="M320:N320"/>
    <mergeCell ref="E314:F314"/>
    <mergeCell ref="M314:N314"/>
    <mergeCell ref="E315:F315"/>
    <mergeCell ref="M315:N315"/>
    <mergeCell ref="E317:F317"/>
    <mergeCell ref="M317:N317"/>
    <mergeCell ref="M316:N316"/>
    <mergeCell ref="E310:F310"/>
    <mergeCell ref="M310:N310"/>
    <mergeCell ref="E311:F311"/>
    <mergeCell ref="M311:N311"/>
    <mergeCell ref="E313:F313"/>
    <mergeCell ref="M313:N313"/>
    <mergeCell ref="M312:N312"/>
    <mergeCell ref="E307:F307"/>
    <mergeCell ref="M307:N307"/>
    <mergeCell ref="E308:F308"/>
    <mergeCell ref="M308:N308"/>
    <mergeCell ref="E309:F309"/>
    <mergeCell ref="M309:N309"/>
    <mergeCell ref="E303:F303"/>
    <mergeCell ref="E304:F304"/>
    <mergeCell ref="E305:F305"/>
    <mergeCell ref="M305:N305"/>
    <mergeCell ref="E306:F306"/>
    <mergeCell ref="M306:N306"/>
    <mergeCell ref="E295:F295"/>
    <mergeCell ref="E296:F296"/>
    <mergeCell ref="E299:F299"/>
    <mergeCell ref="E300:F300"/>
    <mergeCell ref="E301:F301"/>
    <mergeCell ref="E302:F302"/>
    <mergeCell ref="E297:F297"/>
    <mergeCell ref="E298:F298"/>
    <mergeCell ref="E288:F288"/>
    <mergeCell ref="E289:F289"/>
    <mergeCell ref="E290:F290"/>
    <mergeCell ref="E292:F292"/>
    <mergeCell ref="E293:F293"/>
    <mergeCell ref="E294:F294"/>
    <mergeCell ref="E283:F283"/>
    <mergeCell ref="E284:F284"/>
    <mergeCell ref="E285:F285"/>
    <mergeCell ref="E291:F291"/>
    <mergeCell ref="L285:O285"/>
    <mergeCell ref="E286:F286"/>
    <mergeCell ref="E287:F287"/>
    <mergeCell ref="E277:F277"/>
    <mergeCell ref="E278:F278"/>
    <mergeCell ref="E279:F279"/>
    <mergeCell ref="E280:F280"/>
    <mergeCell ref="E281:F281"/>
    <mergeCell ref="E282:F282"/>
    <mergeCell ref="K272:K273"/>
    <mergeCell ref="A273:B273"/>
    <mergeCell ref="A275:A276"/>
    <mergeCell ref="B275:B276"/>
    <mergeCell ref="C275:C276"/>
    <mergeCell ref="D275:D276"/>
    <mergeCell ref="E275:F276"/>
    <mergeCell ref="G275:G276"/>
    <mergeCell ref="H275:K275"/>
    <mergeCell ref="E272:E273"/>
    <mergeCell ref="F272:F273"/>
    <mergeCell ref="G272:G273"/>
    <mergeCell ref="H272:H273"/>
    <mergeCell ref="I272:I273"/>
    <mergeCell ref="J272:J273"/>
    <mergeCell ref="A269:B269"/>
    <mergeCell ref="A270:B270"/>
    <mergeCell ref="A271:B271"/>
    <mergeCell ref="A272:B272"/>
    <mergeCell ref="C272:C273"/>
    <mergeCell ref="D272:D273"/>
    <mergeCell ref="F267:F268"/>
    <mergeCell ref="G267:G268"/>
    <mergeCell ref="H267:H268"/>
    <mergeCell ref="I267:I268"/>
    <mergeCell ref="J267:J268"/>
    <mergeCell ref="K267:K268"/>
    <mergeCell ref="A265:B265"/>
    <mergeCell ref="A266:B266"/>
    <mergeCell ref="A267:B267"/>
    <mergeCell ref="C267:C268"/>
    <mergeCell ref="D267:D268"/>
    <mergeCell ref="E267:E268"/>
    <mergeCell ref="A268:B268"/>
    <mergeCell ref="F263:F264"/>
    <mergeCell ref="G263:G264"/>
    <mergeCell ref="H263:H264"/>
    <mergeCell ref="I263:I264"/>
    <mergeCell ref="J263:J264"/>
    <mergeCell ref="K263:K264"/>
    <mergeCell ref="A261:B261"/>
    <mergeCell ref="A262:B262"/>
    <mergeCell ref="A263:B263"/>
    <mergeCell ref="C263:C264"/>
    <mergeCell ref="D263:D264"/>
    <mergeCell ref="E263:E264"/>
    <mergeCell ref="A264:B264"/>
    <mergeCell ref="A255:B255"/>
    <mergeCell ref="A256:B256"/>
    <mergeCell ref="A257:B257"/>
    <mergeCell ref="A258:B258"/>
    <mergeCell ref="A259:B259"/>
    <mergeCell ref="A260:B260"/>
    <mergeCell ref="A249:B249"/>
    <mergeCell ref="A250:B250"/>
    <mergeCell ref="A251:B251"/>
    <mergeCell ref="A252:B252"/>
    <mergeCell ref="A253:B253"/>
    <mergeCell ref="A254:B254"/>
    <mergeCell ref="A242:B242"/>
    <mergeCell ref="A243:B243"/>
    <mergeCell ref="A244:B244"/>
    <mergeCell ref="A245:B245"/>
    <mergeCell ref="A246:B246"/>
    <mergeCell ref="A248:B248"/>
    <mergeCell ref="A236:B236"/>
    <mergeCell ref="A237:B237"/>
    <mergeCell ref="A238:B238"/>
    <mergeCell ref="A239:B239"/>
    <mergeCell ref="A240:B240"/>
    <mergeCell ref="A241:B241"/>
    <mergeCell ref="A228:B228"/>
    <mergeCell ref="A229:B229"/>
    <mergeCell ref="A230:B230"/>
    <mergeCell ref="A233:B233"/>
    <mergeCell ref="A234:B234"/>
    <mergeCell ref="A235:B235"/>
    <mergeCell ref="A222:B222"/>
    <mergeCell ref="A223:B223"/>
    <mergeCell ref="A224:B224"/>
    <mergeCell ref="A225:B225"/>
    <mergeCell ref="A226:B226"/>
    <mergeCell ref="A227:B227"/>
    <mergeCell ref="A231:B231"/>
    <mergeCell ref="A232:B232"/>
    <mergeCell ref="A216:B216"/>
    <mergeCell ref="A217:B217"/>
    <mergeCell ref="A218:B218"/>
    <mergeCell ref="A219:B219"/>
    <mergeCell ref="A220:B220"/>
    <mergeCell ref="A221:B221"/>
    <mergeCell ref="A210:B210"/>
    <mergeCell ref="A211:B211"/>
    <mergeCell ref="A212:B212"/>
    <mergeCell ref="A213:B213"/>
    <mergeCell ref="A214:B214"/>
    <mergeCell ref="A215:B215"/>
    <mergeCell ref="A203:B203"/>
    <mergeCell ref="A204:B204"/>
    <mergeCell ref="A205:B205"/>
    <mergeCell ref="A207:B207"/>
    <mergeCell ref="A208:B208"/>
    <mergeCell ref="A209:B209"/>
    <mergeCell ref="A206:B206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189:B189"/>
    <mergeCell ref="A190:B190"/>
    <mergeCell ref="A191:B191"/>
    <mergeCell ref="A192:B192"/>
    <mergeCell ref="A193:B193"/>
    <mergeCell ref="A194:B194"/>
    <mergeCell ref="A183:B183"/>
    <mergeCell ref="A184:B184"/>
    <mergeCell ref="A185:B185"/>
    <mergeCell ref="A186:B186"/>
    <mergeCell ref="A187:B187"/>
    <mergeCell ref="A188:B188"/>
    <mergeCell ref="A177:B177"/>
    <mergeCell ref="A178:B178"/>
    <mergeCell ref="A179:B179"/>
    <mergeCell ref="A180:B180"/>
    <mergeCell ref="A181:B181"/>
    <mergeCell ref="A182:B182"/>
    <mergeCell ref="A170:B170"/>
    <mergeCell ref="A171:B171"/>
    <mergeCell ref="A172:B172"/>
    <mergeCell ref="A173:B173"/>
    <mergeCell ref="A174:B174"/>
    <mergeCell ref="A175:B175"/>
    <mergeCell ref="A176:B176"/>
    <mergeCell ref="A162:B162"/>
    <mergeCell ref="A163:B163"/>
    <mergeCell ref="A164:B164"/>
    <mergeCell ref="A167:B167"/>
    <mergeCell ref="A168:B168"/>
    <mergeCell ref="A169:B169"/>
    <mergeCell ref="A156:B156"/>
    <mergeCell ref="A157:B157"/>
    <mergeCell ref="A158:B158"/>
    <mergeCell ref="A159:B159"/>
    <mergeCell ref="A160:B160"/>
    <mergeCell ref="A161:B161"/>
    <mergeCell ref="A165:B165"/>
    <mergeCell ref="A166:B166"/>
    <mergeCell ref="F154:F155"/>
    <mergeCell ref="G154:G155"/>
    <mergeCell ref="H154:H155"/>
    <mergeCell ref="I154:I155"/>
    <mergeCell ref="J154:J155"/>
    <mergeCell ref="K154:K155"/>
    <mergeCell ref="A152:B152"/>
    <mergeCell ref="A153:B153"/>
    <mergeCell ref="A154:B154"/>
    <mergeCell ref="C154:C155"/>
    <mergeCell ref="D154:D155"/>
    <mergeCell ref="E154:E155"/>
    <mergeCell ref="A155:B155"/>
    <mergeCell ref="K146:K147"/>
    <mergeCell ref="A147:B147"/>
    <mergeCell ref="A148:B148"/>
    <mergeCell ref="A149:B149"/>
    <mergeCell ref="A150:B150"/>
    <mergeCell ref="A151:B151"/>
    <mergeCell ref="E146:E147"/>
    <mergeCell ref="F146:F147"/>
    <mergeCell ref="G146:G147"/>
    <mergeCell ref="H146:H147"/>
    <mergeCell ref="I146:I147"/>
    <mergeCell ref="J146:J147"/>
    <mergeCell ref="A143:B143"/>
    <mergeCell ref="A144:B144"/>
    <mergeCell ref="A145:B145"/>
    <mergeCell ref="A146:B146"/>
    <mergeCell ref="C146:C147"/>
    <mergeCell ref="D146:D147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H132:H133"/>
    <mergeCell ref="I132:I133"/>
    <mergeCell ref="J132:J133"/>
    <mergeCell ref="K132:K133"/>
    <mergeCell ref="A133:B133"/>
    <mergeCell ref="A134:B134"/>
    <mergeCell ref="A132:B132"/>
    <mergeCell ref="C132:C133"/>
    <mergeCell ref="D132:D133"/>
    <mergeCell ref="E132:E133"/>
    <mergeCell ref="F132:F133"/>
    <mergeCell ref="G132:G133"/>
    <mergeCell ref="A124:B124"/>
    <mergeCell ref="A125:B125"/>
    <mergeCell ref="A126:B126"/>
    <mergeCell ref="A129:B129"/>
    <mergeCell ref="A130:B130"/>
    <mergeCell ref="A131:B131"/>
    <mergeCell ref="A127:B127"/>
    <mergeCell ref="A128:B128"/>
    <mergeCell ref="H121:H122"/>
    <mergeCell ref="I121:I122"/>
    <mergeCell ref="J121:J122"/>
    <mergeCell ref="K121:K122"/>
    <mergeCell ref="A122:B122"/>
    <mergeCell ref="A123:B123"/>
    <mergeCell ref="A121:B121"/>
    <mergeCell ref="C121:C122"/>
    <mergeCell ref="D121:D122"/>
    <mergeCell ref="E121:E122"/>
    <mergeCell ref="F121:F122"/>
    <mergeCell ref="G121:G122"/>
    <mergeCell ref="G119:G120"/>
    <mergeCell ref="H119:H120"/>
    <mergeCell ref="I119:I120"/>
    <mergeCell ref="J119:J120"/>
    <mergeCell ref="K119:K120"/>
    <mergeCell ref="A120:B120"/>
    <mergeCell ref="A118:B118"/>
    <mergeCell ref="A119:B119"/>
    <mergeCell ref="C119:C120"/>
    <mergeCell ref="D119:D120"/>
    <mergeCell ref="E119:E120"/>
    <mergeCell ref="F119:F120"/>
    <mergeCell ref="A112:B112"/>
    <mergeCell ref="A113:B113"/>
    <mergeCell ref="A114:B114"/>
    <mergeCell ref="A115:B115"/>
    <mergeCell ref="A116:B116"/>
    <mergeCell ref="A117:B117"/>
    <mergeCell ref="A106:B106"/>
    <mergeCell ref="A107:B107"/>
    <mergeCell ref="A108:B108"/>
    <mergeCell ref="A109:B109"/>
    <mergeCell ref="A110:B110"/>
    <mergeCell ref="A111:B111"/>
    <mergeCell ref="K98:K99"/>
    <mergeCell ref="A99:B99"/>
    <mergeCell ref="A100:B100"/>
    <mergeCell ref="A103:B103"/>
    <mergeCell ref="A104:B104"/>
    <mergeCell ref="A105:B105"/>
    <mergeCell ref="E98:E99"/>
    <mergeCell ref="F98:F99"/>
    <mergeCell ref="G98:G99"/>
    <mergeCell ref="H98:H99"/>
    <mergeCell ref="I98:I99"/>
    <mergeCell ref="J98:J99"/>
    <mergeCell ref="A101:B101"/>
    <mergeCell ref="A102:B102"/>
    <mergeCell ref="A95:B95"/>
    <mergeCell ref="A96:B96"/>
    <mergeCell ref="A97:B97"/>
    <mergeCell ref="A98:B98"/>
    <mergeCell ref="C98:C99"/>
    <mergeCell ref="D98:D99"/>
    <mergeCell ref="A89:B89"/>
    <mergeCell ref="A90:B90"/>
    <mergeCell ref="A91:B91"/>
    <mergeCell ref="A92:B92"/>
    <mergeCell ref="A93:B93"/>
    <mergeCell ref="A94:B94"/>
    <mergeCell ref="A83:B83"/>
    <mergeCell ref="A84:B84"/>
    <mergeCell ref="A85:B85"/>
    <mergeCell ref="A86:B86"/>
    <mergeCell ref="A87:B87"/>
    <mergeCell ref="A88:B88"/>
    <mergeCell ref="A77:B77"/>
    <mergeCell ref="A78:B78"/>
    <mergeCell ref="A79:B79"/>
    <mergeCell ref="A80:B80"/>
    <mergeCell ref="A81:B81"/>
    <mergeCell ref="A82:B82"/>
    <mergeCell ref="A71:B71"/>
    <mergeCell ref="A72:B72"/>
    <mergeCell ref="A73:B73"/>
    <mergeCell ref="A74:B74"/>
    <mergeCell ref="A75:B75"/>
    <mergeCell ref="A76:B76"/>
    <mergeCell ref="A63:B63"/>
    <mergeCell ref="A66:B66"/>
    <mergeCell ref="A67:B67"/>
    <mergeCell ref="A68:B68"/>
    <mergeCell ref="A69:B69"/>
    <mergeCell ref="A70:B70"/>
    <mergeCell ref="A64:B64"/>
    <mergeCell ref="A65:B65"/>
    <mergeCell ref="H60:H61"/>
    <mergeCell ref="I60:I61"/>
    <mergeCell ref="J60:J61"/>
    <mergeCell ref="K60:K61"/>
    <mergeCell ref="A61:B61"/>
    <mergeCell ref="A62:B62"/>
    <mergeCell ref="A60:B60"/>
    <mergeCell ref="C60:C61"/>
    <mergeCell ref="D60:D61"/>
    <mergeCell ref="E60:E61"/>
    <mergeCell ref="F60:F61"/>
    <mergeCell ref="G60:G61"/>
    <mergeCell ref="G58:G59"/>
    <mergeCell ref="H58:H59"/>
    <mergeCell ref="I58:I59"/>
    <mergeCell ref="J58:J59"/>
    <mergeCell ref="K58:K59"/>
    <mergeCell ref="A59:B59"/>
    <mergeCell ref="A57:B57"/>
    <mergeCell ref="A58:B58"/>
    <mergeCell ref="C58:C59"/>
    <mergeCell ref="D58:D59"/>
    <mergeCell ref="E58:E59"/>
    <mergeCell ref="F58:F59"/>
    <mergeCell ref="A50:B50"/>
    <mergeCell ref="A51:B51"/>
    <mergeCell ref="A52:B52"/>
    <mergeCell ref="A53:B53"/>
    <mergeCell ref="I45:I46"/>
    <mergeCell ref="J45:J46"/>
    <mergeCell ref="K45:K46"/>
    <mergeCell ref="G55:G56"/>
    <mergeCell ref="H55:H56"/>
    <mergeCell ref="I55:I56"/>
    <mergeCell ref="J55:J56"/>
    <mergeCell ref="K55:K56"/>
    <mergeCell ref="A56:B56"/>
    <mergeCell ref="A54:B54"/>
    <mergeCell ref="A55:B55"/>
    <mergeCell ref="C55:C56"/>
    <mergeCell ref="D55:D56"/>
    <mergeCell ref="E55:E56"/>
    <mergeCell ref="F55:F56"/>
    <mergeCell ref="A47:B47"/>
    <mergeCell ref="C45:C46"/>
    <mergeCell ref="D45:D46"/>
    <mergeCell ref="E45:E46"/>
    <mergeCell ref="F45:F46"/>
    <mergeCell ref="J34:J35"/>
    <mergeCell ref="K34:K35"/>
    <mergeCell ref="G45:G46"/>
    <mergeCell ref="H45:H46"/>
    <mergeCell ref="A48:B48"/>
    <mergeCell ref="A49:B49"/>
    <mergeCell ref="A40:B40"/>
    <mergeCell ref="A41:B41"/>
    <mergeCell ref="A42:B42"/>
    <mergeCell ref="A43:B43"/>
    <mergeCell ref="A44:B44"/>
    <mergeCell ref="A45:B45"/>
    <mergeCell ref="L45:L46"/>
    <mergeCell ref="A46:B46"/>
    <mergeCell ref="A32:B32"/>
    <mergeCell ref="A33:B33"/>
    <mergeCell ref="A34:B34"/>
    <mergeCell ref="C34:C35"/>
    <mergeCell ref="D34:D35"/>
    <mergeCell ref="E34:E35"/>
    <mergeCell ref="G30:G31"/>
    <mergeCell ref="H30:H31"/>
    <mergeCell ref="I30:I31"/>
    <mergeCell ref="J30:J31"/>
    <mergeCell ref="K30:K31"/>
    <mergeCell ref="A31:B31"/>
    <mergeCell ref="L34:L35"/>
    <mergeCell ref="A35:B35"/>
    <mergeCell ref="A36:B36"/>
    <mergeCell ref="A37:B37"/>
    <mergeCell ref="A38:B38"/>
    <mergeCell ref="A39:B39"/>
    <mergeCell ref="F34:F35"/>
    <mergeCell ref="G34:G35"/>
    <mergeCell ref="H34:H35"/>
    <mergeCell ref="I34:I35"/>
    <mergeCell ref="A26:B26"/>
    <mergeCell ref="E26:G26"/>
    <mergeCell ref="A27:B27"/>
    <mergeCell ref="A28:B28"/>
    <mergeCell ref="A29:B29"/>
    <mergeCell ref="A30:B30"/>
    <mergeCell ref="C30:C31"/>
    <mergeCell ref="D30:D31"/>
    <mergeCell ref="E30:E31"/>
    <mergeCell ref="F30:F31"/>
    <mergeCell ref="J20:K20"/>
    <mergeCell ref="J21:K21"/>
    <mergeCell ref="A24:B25"/>
    <mergeCell ref="C24:C25"/>
    <mergeCell ref="D24:D25"/>
    <mergeCell ref="E24:G24"/>
    <mergeCell ref="H24:K24"/>
    <mergeCell ref="C15:G16"/>
    <mergeCell ref="J15:K15"/>
    <mergeCell ref="J16:K16"/>
    <mergeCell ref="J17:K17"/>
    <mergeCell ref="J18:K18"/>
    <mergeCell ref="C19:G19"/>
    <mergeCell ref="J19:K19"/>
    <mergeCell ref="J7:K7"/>
    <mergeCell ref="I8:K8"/>
    <mergeCell ref="A10:K10"/>
    <mergeCell ref="A11:K11"/>
    <mergeCell ref="A12:K12"/>
    <mergeCell ref="J14:K14"/>
    <mergeCell ref="I1:K1"/>
    <mergeCell ref="I2:K2"/>
    <mergeCell ref="I3:K3"/>
    <mergeCell ref="I4:K4"/>
    <mergeCell ref="I5:K5"/>
    <mergeCell ref="J6:K6"/>
  </mergeCells>
  <printOptions horizontalCentered="1"/>
  <pageMargins left="0.31496062992125984" right="0" top="0.19685039370078741" bottom="3.937007874015748E-2" header="0.31496062992125984" footer="0.31496062992125984"/>
  <pageSetup paperSize="9" scale="64" orientation="portrait" r:id="rId1"/>
  <rowBreaks count="1" manualBreakCount="1">
    <brk id="273" max="10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3078" r:id="rId4">
          <objectPr defaultSize="0" autoPict="0" r:id="rId5">
            <anchor moveWithCells="1">
              <from>
                <xdr:col>8</xdr:col>
                <xdr:colOff>114300</xdr:colOff>
                <xdr:row>5</xdr:row>
                <xdr:rowOff>9525</xdr:rowOff>
              </from>
              <to>
                <xdr:col>8</xdr:col>
                <xdr:colOff>800100</xdr:colOff>
                <xdr:row>5</xdr:row>
                <xdr:rowOff>247650</xdr:rowOff>
              </to>
            </anchor>
          </objectPr>
        </oleObject>
      </mc:Choice>
      <mc:Fallback>
        <oleObject progId="Word.Document.8" shapeId="3078" r:id="rId4"/>
      </mc:Fallback>
    </mc:AlternateContent>
    <mc:AlternateContent xmlns:mc="http://schemas.openxmlformats.org/markup-compatibility/2006">
      <mc:Choice Requires="x14">
        <oleObject progId="Word.Document.8" shapeId="3079" r:id="rId6">
          <objectPr defaultSize="0" autoPict="0" r:id="rId5">
            <anchor moveWithCells="1">
              <from>
                <xdr:col>5</xdr:col>
                <xdr:colOff>66675</xdr:colOff>
                <xdr:row>355</xdr:row>
                <xdr:rowOff>133350</xdr:rowOff>
              </from>
              <to>
                <xdr:col>5</xdr:col>
                <xdr:colOff>752475</xdr:colOff>
                <xdr:row>356</xdr:row>
                <xdr:rowOff>180975</xdr:rowOff>
              </to>
            </anchor>
          </objectPr>
        </oleObject>
      </mc:Choice>
      <mc:Fallback>
        <oleObject progId="Word.Document.8" shapeId="3079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179"/>
  <sheetViews>
    <sheetView view="pageBreakPreview" zoomScale="115" zoomScaleNormal="100" zoomScaleSheetLayoutView="115" workbookViewId="0">
      <selection activeCell="BF138" sqref="BF138:BR138"/>
    </sheetView>
  </sheetViews>
  <sheetFormatPr defaultColWidth="0.85546875" defaultRowHeight="11.25" x14ac:dyDescent="0.2"/>
  <cols>
    <col min="1" max="18" width="0.85546875" style="9"/>
    <col min="19" max="19" width="0.85546875" style="9" customWidth="1"/>
    <col min="20" max="65" width="0.85546875" style="9"/>
    <col min="66" max="66" width="0.85546875" style="9" customWidth="1"/>
    <col min="67" max="69" width="0.85546875" style="9"/>
    <col min="70" max="70" width="0.85546875" style="9" customWidth="1"/>
    <col min="71" max="81" width="0.85546875" style="9"/>
    <col min="82" max="83" width="0.85546875" style="9" customWidth="1"/>
    <col min="84" max="274" width="0.85546875" style="9"/>
    <col min="275" max="275" width="0.85546875" style="9" customWidth="1"/>
    <col min="276" max="321" width="0.85546875" style="9"/>
    <col min="322" max="322" width="0.85546875" style="9" customWidth="1"/>
    <col min="323" max="325" width="0.85546875" style="9"/>
    <col min="326" max="326" width="0.85546875" style="9" customWidth="1"/>
    <col min="327" max="337" width="0.85546875" style="9"/>
    <col min="338" max="339" width="0.85546875" style="9" customWidth="1"/>
    <col min="340" max="530" width="0.85546875" style="9"/>
    <col min="531" max="531" width="0.85546875" style="9" customWidth="1"/>
    <col min="532" max="577" width="0.85546875" style="9"/>
    <col min="578" max="578" width="0.85546875" style="9" customWidth="1"/>
    <col min="579" max="581" width="0.85546875" style="9"/>
    <col min="582" max="582" width="0.85546875" style="9" customWidth="1"/>
    <col min="583" max="593" width="0.85546875" style="9"/>
    <col min="594" max="595" width="0.85546875" style="9" customWidth="1"/>
    <col min="596" max="786" width="0.85546875" style="9"/>
    <col min="787" max="787" width="0.85546875" style="9" customWidth="1"/>
    <col min="788" max="833" width="0.85546875" style="9"/>
    <col min="834" max="834" width="0.85546875" style="9" customWidth="1"/>
    <col min="835" max="837" width="0.85546875" style="9"/>
    <col min="838" max="838" width="0.85546875" style="9" customWidth="1"/>
    <col min="839" max="849" width="0.85546875" style="9"/>
    <col min="850" max="851" width="0.85546875" style="9" customWidth="1"/>
    <col min="852" max="1042" width="0.85546875" style="9"/>
    <col min="1043" max="1043" width="0.85546875" style="9" customWidth="1"/>
    <col min="1044" max="1089" width="0.85546875" style="9"/>
    <col min="1090" max="1090" width="0.85546875" style="9" customWidth="1"/>
    <col min="1091" max="1093" width="0.85546875" style="9"/>
    <col min="1094" max="1094" width="0.85546875" style="9" customWidth="1"/>
    <col min="1095" max="1105" width="0.85546875" style="9"/>
    <col min="1106" max="1107" width="0.85546875" style="9" customWidth="1"/>
    <col min="1108" max="1298" width="0.85546875" style="9"/>
    <col min="1299" max="1299" width="0.85546875" style="9" customWidth="1"/>
    <col min="1300" max="1345" width="0.85546875" style="9"/>
    <col min="1346" max="1346" width="0.85546875" style="9" customWidth="1"/>
    <col min="1347" max="1349" width="0.85546875" style="9"/>
    <col min="1350" max="1350" width="0.85546875" style="9" customWidth="1"/>
    <col min="1351" max="1361" width="0.85546875" style="9"/>
    <col min="1362" max="1363" width="0.85546875" style="9" customWidth="1"/>
    <col min="1364" max="1554" width="0.85546875" style="9"/>
    <col min="1555" max="1555" width="0.85546875" style="9" customWidth="1"/>
    <col min="1556" max="1601" width="0.85546875" style="9"/>
    <col min="1602" max="1602" width="0.85546875" style="9" customWidth="1"/>
    <col min="1603" max="1605" width="0.85546875" style="9"/>
    <col min="1606" max="1606" width="0.85546875" style="9" customWidth="1"/>
    <col min="1607" max="1617" width="0.85546875" style="9"/>
    <col min="1618" max="1619" width="0.85546875" style="9" customWidth="1"/>
    <col min="1620" max="1810" width="0.85546875" style="9"/>
    <col min="1811" max="1811" width="0.85546875" style="9" customWidth="1"/>
    <col min="1812" max="1857" width="0.85546875" style="9"/>
    <col min="1858" max="1858" width="0.85546875" style="9" customWidth="1"/>
    <col min="1859" max="1861" width="0.85546875" style="9"/>
    <col min="1862" max="1862" width="0.85546875" style="9" customWidth="1"/>
    <col min="1863" max="1873" width="0.85546875" style="9"/>
    <col min="1874" max="1875" width="0.85546875" style="9" customWidth="1"/>
    <col min="1876" max="2066" width="0.85546875" style="9"/>
    <col min="2067" max="2067" width="0.85546875" style="9" customWidth="1"/>
    <col min="2068" max="2113" width="0.85546875" style="9"/>
    <col min="2114" max="2114" width="0.85546875" style="9" customWidth="1"/>
    <col min="2115" max="2117" width="0.85546875" style="9"/>
    <col min="2118" max="2118" width="0.85546875" style="9" customWidth="1"/>
    <col min="2119" max="2129" width="0.85546875" style="9"/>
    <col min="2130" max="2131" width="0.85546875" style="9" customWidth="1"/>
    <col min="2132" max="2322" width="0.85546875" style="9"/>
    <col min="2323" max="2323" width="0.85546875" style="9" customWidth="1"/>
    <col min="2324" max="2369" width="0.85546875" style="9"/>
    <col min="2370" max="2370" width="0.85546875" style="9" customWidth="1"/>
    <col min="2371" max="2373" width="0.85546875" style="9"/>
    <col min="2374" max="2374" width="0.85546875" style="9" customWidth="1"/>
    <col min="2375" max="2385" width="0.85546875" style="9"/>
    <col min="2386" max="2387" width="0.85546875" style="9" customWidth="1"/>
    <col min="2388" max="2578" width="0.85546875" style="9"/>
    <col min="2579" max="2579" width="0.85546875" style="9" customWidth="1"/>
    <col min="2580" max="2625" width="0.85546875" style="9"/>
    <col min="2626" max="2626" width="0.85546875" style="9" customWidth="1"/>
    <col min="2627" max="2629" width="0.85546875" style="9"/>
    <col min="2630" max="2630" width="0.85546875" style="9" customWidth="1"/>
    <col min="2631" max="2641" width="0.85546875" style="9"/>
    <col min="2642" max="2643" width="0.85546875" style="9" customWidth="1"/>
    <col min="2644" max="2834" width="0.85546875" style="9"/>
    <col min="2835" max="2835" width="0.85546875" style="9" customWidth="1"/>
    <col min="2836" max="2881" width="0.85546875" style="9"/>
    <col min="2882" max="2882" width="0.85546875" style="9" customWidth="1"/>
    <col min="2883" max="2885" width="0.85546875" style="9"/>
    <col min="2886" max="2886" width="0.85546875" style="9" customWidth="1"/>
    <col min="2887" max="2897" width="0.85546875" style="9"/>
    <col min="2898" max="2899" width="0.85546875" style="9" customWidth="1"/>
    <col min="2900" max="3090" width="0.85546875" style="9"/>
    <col min="3091" max="3091" width="0.85546875" style="9" customWidth="1"/>
    <col min="3092" max="3137" width="0.85546875" style="9"/>
    <col min="3138" max="3138" width="0.85546875" style="9" customWidth="1"/>
    <col min="3139" max="3141" width="0.85546875" style="9"/>
    <col min="3142" max="3142" width="0.85546875" style="9" customWidth="1"/>
    <col min="3143" max="3153" width="0.85546875" style="9"/>
    <col min="3154" max="3155" width="0.85546875" style="9" customWidth="1"/>
    <col min="3156" max="3346" width="0.85546875" style="9"/>
    <col min="3347" max="3347" width="0.85546875" style="9" customWidth="1"/>
    <col min="3348" max="3393" width="0.85546875" style="9"/>
    <col min="3394" max="3394" width="0.85546875" style="9" customWidth="1"/>
    <col min="3395" max="3397" width="0.85546875" style="9"/>
    <col min="3398" max="3398" width="0.85546875" style="9" customWidth="1"/>
    <col min="3399" max="3409" width="0.85546875" style="9"/>
    <col min="3410" max="3411" width="0.85546875" style="9" customWidth="1"/>
    <col min="3412" max="3602" width="0.85546875" style="9"/>
    <col min="3603" max="3603" width="0.85546875" style="9" customWidth="1"/>
    <col min="3604" max="3649" width="0.85546875" style="9"/>
    <col min="3650" max="3650" width="0.85546875" style="9" customWidth="1"/>
    <col min="3651" max="3653" width="0.85546875" style="9"/>
    <col min="3654" max="3654" width="0.85546875" style="9" customWidth="1"/>
    <col min="3655" max="3665" width="0.85546875" style="9"/>
    <col min="3666" max="3667" width="0.85546875" style="9" customWidth="1"/>
    <col min="3668" max="3858" width="0.85546875" style="9"/>
    <col min="3859" max="3859" width="0.85546875" style="9" customWidth="1"/>
    <col min="3860" max="3905" width="0.85546875" style="9"/>
    <col min="3906" max="3906" width="0.85546875" style="9" customWidth="1"/>
    <col min="3907" max="3909" width="0.85546875" style="9"/>
    <col min="3910" max="3910" width="0.85546875" style="9" customWidth="1"/>
    <col min="3911" max="3921" width="0.85546875" style="9"/>
    <col min="3922" max="3923" width="0.85546875" style="9" customWidth="1"/>
    <col min="3924" max="4114" width="0.85546875" style="9"/>
    <col min="4115" max="4115" width="0.85546875" style="9" customWidth="1"/>
    <col min="4116" max="4161" width="0.85546875" style="9"/>
    <col min="4162" max="4162" width="0.85546875" style="9" customWidth="1"/>
    <col min="4163" max="4165" width="0.85546875" style="9"/>
    <col min="4166" max="4166" width="0.85546875" style="9" customWidth="1"/>
    <col min="4167" max="4177" width="0.85546875" style="9"/>
    <col min="4178" max="4179" width="0.85546875" style="9" customWidth="1"/>
    <col min="4180" max="4370" width="0.85546875" style="9"/>
    <col min="4371" max="4371" width="0.85546875" style="9" customWidth="1"/>
    <col min="4372" max="4417" width="0.85546875" style="9"/>
    <col min="4418" max="4418" width="0.85546875" style="9" customWidth="1"/>
    <col min="4419" max="4421" width="0.85546875" style="9"/>
    <col min="4422" max="4422" width="0.85546875" style="9" customWidth="1"/>
    <col min="4423" max="4433" width="0.85546875" style="9"/>
    <col min="4434" max="4435" width="0.85546875" style="9" customWidth="1"/>
    <col min="4436" max="4626" width="0.85546875" style="9"/>
    <col min="4627" max="4627" width="0.85546875" style="9" customWidth="1"/>
    <col min="4628" max="4673" width="0.85546875" style="9"/>
    <col min="4674" max="4674" width="0.85546875" style="9" customWidth="1"/>
    <col min="4675" max="4677" width="0.85546875" style="9"/>
    <col min="4678" max="4678" width="0.85546875" style="9" customWidth="1"/>
    <col min="4679" max="4689" width="0.85546875" style="9"/>
    <col min="4690" max="4691" width="0.85546875" style="9" customWidth="1"/>
    <col min="4692" max="4882" width="0.85546875" style="9"/>
    <col min="4883" max="4883" width="0.85546875" style="9" customWidth="1"/>
    <col min="4884" max="4929" width="0.85546875" style="9"/>
    <col min="4930" max="4930" width="0.85546875" style="9" customWidth="1"/>
    <col min="4931" max="4933" width="0.85546875" style="9"/>
    <col min="4934" max="4934" width="0.85546875" style="9" customWidth="1"/>
    <col min="4935" max="4945" width="0.85546875" style="9"/>
    <col min="4946" max="4947" width="0.85546875" style="9" customWidth="1"/>
    <col min="4948" max="5138" width="0.85546875" style="9"/>
    <col min="5139" max="5139" width="0.85546875" style="9" customWidth="1"/>
    <col min="5140" max="5185" width="0.85546875" style="9"/>
    <col min="5186" max="5186" width="0.85546875" style="9" customWidth="1"/>
    <col min="5187" max="5189" width="0.85546875" style="9"/>
    <col min="5190" max="5190" width="0.85546875" style="9" customWidth="1"/>
    <col min="5191" max="5201" width="0.85546875" style="9"/>
    <col min="5202" max="5203" width="0.85546875" style="9" customWidth="1"/>
    <col min="5204" max="5394" width="0.85546875" style="9"/>
    <col min="5395" max="5395" width="0.85546875" style="9" customWidth="1"/>
    <col min="5396" max="5441" width="0.85546875" style="9"/>
    <col min="5442" max="5442" width="0.85546875" style="9" customWidth="1"/>
    <col min="5443" max="5445" width="0.85546875" style="9"/>
    <col min="5446" max="5446" width="0.85546875" style="9" customWidth="1"/>
    <col min="5447" max="5457" width="0.85546875" style="9"/>
    <col min="5458" max="5459" width="0.85546875" style="9" customWidth="1"/>
    <col min="5460" max="5650" width="0.85546875" style="9"/>
    <col min="5651" max="5651" width="0.85546875" style="9" customWidth="1"/>
    <col min="5652" max="5697" width="0.85546875" style="9"/>
    <col min="5698" max="5698" width="0.85546875" style="9" customWidth="1"/>
    <col min="5699" max="5701" width="0.85546875" style="9"/>
    <col min="5702" max="5702" width="0.85546875" style="9" customWidth="1"/>
    <col min="5703" max="5713" width="0.85546875" style="9"/>
    <col min="5714" max="5715" width="0.85546875" style="9" customWidth="1"/>
    <col min="5716" max="5906" width="0.85546875" style="9"/>
    <col min="5907" max="5907" width="0.85546875" style="9" customWidth="1"/>
    <col min="5908" max="5953" width="0.85546875" style="9"/>
    <col min="5954" max="5954" width="0.85546875" style="9" customWidth="1"/>
    <col min="5955" max="5957" width="0.85546875" style="9"/>
    <col min="5958" max="5958" width="0.85546875" style="9" customWidth="1"/>
    <col min="5959" max="5969" width="0.85546875" style="9"/>
    <col min="5970" max="5971" width="0.85546875" style="9" customWidth="1"/>
    <col min="5972" max="6162" width="0.85546875" style="9"/>
    <col min="6163" max="6163" width="0.85546875" style="9" customWidth="1"/>
    <col min="6164" max="6209" width="0.85546875" style="9"/>
    <col min="6210" max="6210" width="0.85546875" style="9" customWidth="1"/>
    <col min="6211" max="6213" width="0.85546875" style="9"/>
    <col min="6214" max="6214" width="0.85546875" style="9" customWidth="1"/>
    <col min="6215" max="6225" width="0.85546875" style="9"/>
    <col min="6226" max="6227" width="0.85546875" style="9" customWidth="1"/>
    <col min="6228" max="6418" width="0.85546875" style="9"/>
    <col min="6419" max="6419" width="0.85546875" style="9" customWidth="1"/>
    <col min="6420" max="6465" width="0.85546875" style="9"/>
    <col min="6466" max="6466" width="0.85546875" style="9" customWidth="1"/>
    <col min="6467" max="6469" width="0.85546875" style="9"/>
    <col min="6470" max="6470" width="0.85546875" style="9" customWidth="1"/>
    <col min="6471" max="6481" width="0.85546875" style="9"/>
    <col min="6482" max="6483" width="0.85546875" style="9" customWidth="1"/>
    <col min="6484" max="6674" width="0.85546875" style="9"/>
    <col min="6675" max="6675" width="0.85546875" style="9" customWidth="1"/>
    <col min="6676" max="6721" width="0.85546875" style="9"/>
    <col min="6722" max="6722" width="0.85546875" style="9" customWidth="1"/>
    <col min="6723" max="6725" width="0.85546875" style="9"/>
    <col min="6726" max="6726" width="0.85546875" style="9" customWidth="1"/>
    <col min="6727" max="6737" width="0.85546875" style="9"/>
    <col min="6738" max="6739" width="0.85546875" style="9" customWidth="1"/>
    <col min="6740" max="6930" width="0.85546875" style="9"/>
    <col min="6931" max="6931" width="0.85546875" style="9" customWidth="1"/>
    <col min="6932" max="6977" width="0.85546875" style="9"/>
    <col min="6978" max="6978" width="0.85546875" style="9" customWidth="1"/>
    <col min="6979" max="6981" width="0.85546875" style="9"/>
    <col min="6982" max="6982" width="0.85546875" style="9" customWidth="1"/>
    <col min="6983" max="6993" width="0.85546875" style="9"/>
    <col min="6994" max="6995" width="0.85546875" style="9" customWidth="1"/>
    <col min="6996" max="7186" width="0.85546875" style="9"/>
    <col min="7187" max="7187" width="0.85546875" style="9" customWidth="1"/>
    <col min="7188" max="7233" width="0.85546875" style="9"/>
    <col min="7234" max="7234" width="0.85546875" style="9" customWidth="1"/>
    <col min="7235" max="7237" width="0.85546875" style="9"/>
    <col min="7238" max="7238" width="0.85546875" style="9" customWidth="1"/>
    <col min="7239" max="7249" width="0.85546875" style="9"/>
    <col min="7250" max="7251" width="0.85546875" style="9" customWidth="1"/>
    <col min="7252" max="7442" width="0.85546875" style="9"/>
    <col min="7443" max="7443" width="0.85546875" style="9" customWidth="1"/>
    <col min="7444" max="7489" width="0.85546875" style="9"/>
    <col min="7490" max="7490" width="0.85546875" style="9" customWidth="1"/>
    <col min="7491" max="7493" width="0.85546875" style="9"/>
    <col min="7494" max="7494" width="0.85546875" style="9" customWidth="1"/>
    <col min="7495" max="7505" width="0.85546875" style="9"/>
    <col min="7506" max="7507" width="0.85546875" style="9" customWidth="1"/>
    <col min="7508" max="7698" width="0.85546875" style="9"/>
    <col min="7699" max="7699" width="0.85546875" style="9" customWidth="1"/>
    <col min="7700" max="7745" width="0.85546875" style="9"/>
    <col min="7746" max="7746" width="0.85546875" style="9" customWidth="1"/>
    <col min="7747" max="7749" width="0.85546875" style="9"/>
    <col min="7750" max="7750" width="0.85546875" style="9" customWidth="1"/>
    <col min="7751" max="7761" width="0.85546875" style="9"/>
    <col min="7762" max="7763" width="0.85546875" style="9" customWidth="1"/>
    <col min="7764" max="7954" width="0.85546875" style="9"/>
    <col min="7955" max="7955" width="0.85546875" style="9" customWidth="1"/>
    <col min="7956" max="8001" width="0.85546875" style="9"/>
    <col min="8002" max="8002" width="0.85546875" style="9" customWidth="1"/>
    <col min="8003" max="8005" width="0.85546875" style="9"/>
    <col min="8006" max="8006" width="0.85546875" style="9" customWidth="1"/>
    <col min="8007" max="8017" width="0.85546875" style="9"/>
    <col min="8018" max="8019" width="0.85546875" style="9" customWidth="1"/>
    <col min="8020" max="8210" width="0.85546875" style="9"/>
    <col min="8211" max="8211" width="0.85546875" style="9" customWidth="1"/>
    <col min="8212" max="8257" width="0.85546875" style="9"/>
    <col min="8258" max="8258" width="0.85546875" style="9" customWidth="1"/>
    <col min="8259" max="8261" width="0.85546875" style="9"/>
    <col min="8262" max="8262" width="0.85546875" style="9" customWidth="1"/>
    <col min="8263" max="8273" width="0.85546875" style="9"/>
    <col min="8274" max="8275" width="0.85546875" style="9" customWidth="1"/>
    <col min="8276" max="8466" width="0.85546875" style="9"/>
    <col min="8467" max="8467" width="0.85546875" style="9" customWidth="1"/>
    <col min="8468" max="8513" width="0.85546875" style="9"/>
    <col min="8514" max="8514" width="0.85546875" style="9" customWidth="1"/>
    <col min="8515" max="8517" width="0.85546875" style="9"/>
    <col min="8518" max="8518" width="0.85546875" style="9" customWidth="1"/>
    <col min="8519" max="8529" width="0.85546875" style="9"/>
    <col min="8530" max="8531" width="0.85546875" style="9" customWidth="1"/>
    <col min="8532" max="8722" width="0.85546875" style="9"/>
    <col min="8723" max="8723" width="0.85546875" style="9" customWidth="1"/>
    <col min="8724" max="8769" width="0.85546875" style="9"/>
    <col min="8770" max="8770" width="0.85546875" style="9" customWidth="1"/>
    <col min="8771" max="8773" width="0.85546875" style="9"/>
    <col min="8774" max="8774" width="0.85546875" style="9" customWidth="1"/>
    <col min="8775" max="8785" width="0.85546875" style="9"/>
    <col min="8786" max="8787" width="0.85546875" style="9" customWidth="1"/>
    <col min="8788" max="8978" width="0.85546875" style="9"/>
    <col min="8979" max="8979" width="0.85546875" style="9" customWidth="1"/>
    <col min="8980" max="9025" width="0.85546875" style="9"/>
    <col min="9026" max="9026" width="0.85546875" style="9" customWidth="1"/>
    <col min="9027" max="9029" width="0.85546875" style="9"/>
    <col min="9030" max="9030" width="0.85546875" style="9" customWidth="1"/>
    <col min="9031" max="9041" width="0.85546875" style="9"/>
    <col min="9042" max="9043" width="0.85546875" style="9" customWidth="1"/>
    <col min="9044" max="9234" width="0.85546875" style="9"/>
    <col min="9235" max="9235" width="0.85546875" style="9" customWidth="1"/>
    <col min="9236" max="9281" width="0.85546875" style="9"/>
    <col min="9282" max="9282" width="0.85546875" style="9" customWidth="1"/>
    <col min="9283" max="9285" width="0.85546875" style="9"/>
    <col min="9286" max="9286" width="0.85546875" style="9" customWidth="1"/>
    <col min="9287" max="9297" width="0.85546875" style="9"/>
    <col min="9298" max="9299" width="0.85546875" style="9" customWidth="1"/>
    <col min="9300" max="9490" width="0.85546875" style="9"/>
    <col min="9491" max="9491" width="0.85546875" style="9" customWidth="1"/>
    <col min="9492" max="9537" width="0.85546875" style="9"/>
    <col min="9538" max="9538" width="0.85546875" style="9" customWidth="1"/>
    <col min="9539" max="9541" width="0.85546875" style="9"/>
    <col min="9542" max="9542" width="0.85546875" style="9" customWidth="1"/>
    <col min="9543" max="9553" width="0.85546875" style="9"/>
    <col min="9554" max="9555" width="0.85546875" style="9" customWidth="1"/>
    <col min="9556" max="9746" width="0.85546875" style="9"/>
    <col min="9747" max="9747" width="0.85546875" style="9" customWidth="1"/>
    <col min="9748" max="9793" width="0.85546875" style="9"/>
    <col min="9794" max="9794" width="0.85546875" style="9" customWidth="1"/>
    <col min="9795" max="9797" width="0.85546875" style="9"/>
    <col min="9798" max="9798" width="0.85546875" style="9" customWidth="1"/>
    <col min="9799" max="9809" width="0.85546875" style="9"/>
    <col min="9810" max="9811" width="0.85546875" style="9" customWidth="1"/>
    <col min="9812" max="10002" width="0.85546875" style="9"/>
    <col min="10003" max="10003" width="0.85546875" style="9" customWidth="1"/>
    <col min="10004" max="10049" width="0.85546875" style="9"/>
    <col min="10050" max="10050" width="0.85546875" style="9" customWidth="1"/>
    <col min="10051" max="10053" width="0.85546875" style="9"/>
    <col min="10054" max="10054" width="0.85546875" style="9" customWidth="1"/>
    <col min="10055" max="10065" width="0.85546875" style="9"/>
    <col min="10066" max="10067" width="0.85546875" style="9" customWidth="1"/>
    <col min="10068" max="10258" width="0.85546875" style="9"/>
    <col min="10259" max="10259" width="0.85546875" style="9" customWidth="1"/>
    <col min="10260" max="10305" width="0.85546875" style="9"/>
    <col min="10306" max="10306" width="0.85546875" style="9" customWidth="1"/>
    <col min="10307" max="10309" width="0.85546875" style="9"/>
    <col min="10310" max="10310" width="0.85546875" style="9" customWidth="1"/>
    <col min="10311" max="10321" width="0.85546875" style="9"/>
    <col min="10322" max="10323" width="0.85546875" style="9" customWidth="1"/>
    <col min="10324" max="10514" width="0.85546875" style="9"/>
    <col min="10515" max="10515" width="0.85546875" style="9" customWidth="1"/>
    <col min="10516" max="10561" width="0.85546875" style="9"/>
    <col min="10562" max="10562" width="0.85546875" style="9" customWidth="1"/>
    <col min="10563" max="10565" width="0.85546875" style="9"/>
    <col min="10566" max="10566" width="0.85546875" style="9" customWidth="1"/>
    <col min="10567" max="10577" width="0.85546875" style="9"/>
    <col min="10578" max="10579" width="0.85546875" style="9" customWidth="1"/>
    <col min="10580" max="10770" width="0.85546875" style="9"/>
    <col min="10771" max="10771" width="0.85546875" style="9" customWidth="1"/>
    <col min="10772" max="10817" width="0.85546875" style="9"/>
    <col min="10818" max="10818" width="0.85546875" style="9" customWidth="1"/>
    <col min="10819" max="10821" width="0.85546875" style="9"/>
    <col min="10822" max="10822" width="0.85546875" style="9" customWidth="1"/>
    <col min="10823" max="10833" width="0.85546875" style="9"/>
    <col min="10834" max="10835" width="0.85546875" style="9" customWidth="1"/>
    <col min="10836" max="11026" width="0.85546875" style="9"/>
    <col min="11027" max="11027" width="0.85546875" style="9" customWidth="1"/>
    <col min="11028" max="11073" width="0.85546875" style="9"/>
    <col min="11074" max="11074" width="0.85546875" style="9" customWidth="1"/>
    <col min="11075" max="11077" width="0.85546875" style="9"/>
    <col min="11078" max="11078" width="0.85546875" style="9" customWidth="1"/>
    <col min="11079" max="11089" width="0.85546875" style="9"/>
    <col min="11090" max="11091" width="0.85546875" style="9" customWidth="1"/>
    <col min="11092" max="11282" width="0.85546875" style="9"/>
    <col min="11283" max="11283" width="0.85546875" style="9" customWidth="1"/>
    <col min="11284" max="11329" width="0.85546875" style="9"/>
    <col min="11330" max="11330" width="0.85546875" style="9" customWidth="1"/>
    <col min="11331" max="11333" width="0.85546875" style="9"/>
    <col min="11334" max="11334" width="0.85546875" style="9" customWidth="1"/>
    <col min="11335" max="11345" width="0.85546875" style="9"/>
    <col min="11346" max="11347" width="0.85546875" style="9" customWidth="1"/>
    <col min="11348" max="11538" width="0.85546875" style="9"/>
    <col min="11539" max="11539" width="0.85546875" style="9" customWidth="1"/>
    <col min="11540" max="11585" width="0.85546875" style="9"/>
    <col min="11586" max="11586" width="0.85546875" style="9" customWidth="1"/>
    <col min="11587" max="11589" width="0.85546875" style="9"/>
    <col min="11590" max="11590" width="0.85546875" style="9" customWidth="1"/>
    <col min="11591" max="11601" width="0.85546875" style="9"/>
    <col min="11602" max="11603" width="0.85546875" style="9" customWidth="1"/>
    <col min="11604" max="11794" width="0.85546875" style="9"/>
    <col min="11795" max="11795" width="0.85546875" style="9" customWidth="1"/>
    <col min="11796" max="11841" width="0.85546875" style="9"/>
    <col min="11842" max="11842" width="0.85546875" style="9" customWidth="1"/>
    <col min="11843" max="11845" width="0.85546875" style="9"/>
    <col min="11846" max="11846" width="0.85546875" style="9" customWidth="1"/>
    <col min="11847" max="11857" width="0.85546875" style="9"/>
    <col min="11858" max="11859" width="0.85546875" style="9" customWidth="1"/>
    <col min="11860" max="12050" width="0.85546875" style="9"/>
    <col min="12051" max="12051" width="0.85546875" style="9" customWidth="1"/>
    <col min="12052" max="12097" width="0.85546875" style="9"/>
    <col min="12098" max="12098" width="0.85546875" style="9" customWidth="1"/>
    <col min="12099" max="12101" width="0.85546875" style="9"/>
    <col min="12102" max="12102" width="0.85546875" style="9" customWidth="1"/>
    <col min="12103" max="12113" width="0.85546875" style="9"/>
    <col min="12114" max="12115" width="0.85546875" style="9" customWidth="1"/>
    <col min="12116" max="12306" width="0.85546875" style="9"/>
    <col min="12307" max="12307" width="0.85546875" style="9" customWidth="1"/>
    <col min="12308" max="12353" width="0.85546875" style="9"/>
    <col min="12354" max="12354" width="0.85546875" style="9" customWidth="1"/>
    <col min="12355" max="12357" width="0.85546875" style="9"/>
    <col min="12358" max="12358" width="0.85546875" style="9" customWidth="1"/>
    <col min="12359" max="12369" width="0.85546875" style="9"/>
    <col min="12370" max="12371" width="0.85546875" style="9" customWidth="1"/>
    <col min="12372" max="12562" width="0.85546875" style="9"/>
    <col min="12563" max="12563" width="0.85546875" style="9" customWidth="1"/>
    <col min="12564" max="12609" width="0.85546875" style="9"/>
    <col min="12610" max="12610" width="0.85546875" style="9" customWidth="1"/>
    <col min="12611" max="12613" width="0.85546875" style="9"/>
    <col min="12614" max="12614" width="0.85546875" style="9" customWidth="1"/>
    <col min="12615" max="12625" width="0.85546875" style="9"/>
    <col min="12626" max="12627" width="0.85546875" style="9" customWidth="1"/>
    <col min="12628" max="12818" width="0.85546875" style="9"/>
    <col min="12819" max="12819" width="0.85546875" style="9" customWidth="1"/>
    <col min="12820" max="12865" width="0.85546875" style="9"/>
    <col min="12866" max="12866" width="0.85546875" style="9" customWidth="1"/>
    <col min="12867" max="12869" width="0.85546875" style="9"/>
    <col min="12870" max="12870" width="0.85546875" style="9" customWidth="1"/>
    <col min="12871" max="12881" width="0.85546875" style="9"/>
    <col min="12882" max="12883" width="0.85546875" style="9" customWidth="1"/>
    <col min="12884" max="13074" width="0.85546875" style="9"/>
    <col min="13075" max="13075" width="0.85546875" style="9" customWidth="1"/>
    <col min="13076" max="13121" width="0.85546875" style="9"/>
    <col min="13122" max="13122" width="0.85546875" style="9" customWidth="1"/>
    <col min="13123" max="13125" width="0.85546875" style="9"/>
    <col min="13126" max="13126" width="0.85546875" style="9" customWidth="1"/>
    <col min="13127" max="13137" width="0.85546875" style="9"/>
    <col min="13138" max="13139" width="0.85546875" style="9" customWidth="1"/>
    <col min="13140" max="13330" width="0.85546875" style="9"/>
    <col min="13331" max="13331" width="0.85546875" style="9" customWidth="1"/>
    <col min="13332" max="13377" width="0.85546875" style="9"/>
    <col min="13378" max="13378" width="0.85546875" style="9" customWidth="1"/>
    <col min="13379" max="13381" width="0.85546875" style="9"/>
    <col min="13382" max="13382" width="0.85546875" style="9" customWidth="1"/>
    <col min="13383" max="13393" width="0.85546875" style="9"/>
    <col min="13394" max="13395" width="0.85546875" style="9" customWidth="1"/>
    <col min="13396" max="13586" width="0.85546875" style="9"/>
    <col min="13587" max="13587" width="0.85546875" style="9" customWidth="1"/>
    <col min="13588" max="13633" width="0.85546875" style="9"/>
    <col min="13634" max="13634" width="0.85546875" style="9" customWidth="1"/>
    <col min="13635" max="13637" width="0.85546875" style="9"/>
    <col min="13638" max="13638" width="0.85546875" style="9" customWidth="1"/>
    <col min="13639" max="13649" width="0.85546875" style="9"/>
    <col min="13650" max="13651" width="0.85546875" style="9" customWidth="1"/>
    <col min="13652" max="13842" width="0.85546875" style="9"/>
    <col min="13843" max="13843" width="0.85546875" style="9" customWidth="1"/>
    <col min="13844" max="13889" width="0.85546875" style="9"/>
    <col min="13890" max="13890" width="0.85546875" style="9" customWidth="1"/>
    <col min="13891" max="13893" width="0.85546875" style="9"/>
    <col min="13894" max="13894" width="0.85546875" style="9" customWidth="1"/>
    <col min="13895" max="13905" width="0.85546875" style="9"/>
    <col min="13906" max="13907" width="0.85546875" style="9" customWidth="1"/>
    <col min="13908" max="14098" width="0.85546875" style="9"/>
    <col min="14099" max="14099" width="0.85546875" style="9" customWidth="1"/>
    <col min="14100" max="14145" width="0.85546875" style="9"/>
    <col min="14146" max="14146" width="0.85546875" style="9" customWidth="1"/>
    <col min="14147" max="14149" width="0.85546875" style="9"/>
    <col min="14150" max="14150" width="0.85546875" style="9" customWidth="1"/>
    <col min="14151" max="14161" width="0.85546875" style="9"/>
    <col min="14162" max="14163" width="0.85546875" style="9" customWidth="1"/>
    <col min="14164" max="14354" width="0.85546875" style="9"/>
    <col min="14355" max="14355" width="0.85546875" style="9" customWidth="1"/>
    <col min="14356" max="14401" width="0.85546875" style="9"/>
    <col min="14402" max="14402" width="0.85546875" style="9" customWidth="1"/>
    <col min="14403" max="14405" width="0.85546875" style="9"/>
    <col min="14406" max="14406" width="0.85546875" style="9" customWidth="1"/>
    <col min="14407" max="14417" width="0.85546875" style="9"/>
    <col min="14418" max="14419" width="0.85546875" style="9" customWidth="1"/>
    <col min="14420" max="14610" width="0.85546875" style="9"/>
    <col min="14611" max="14611" width="0.85546875" style="9" customWidth="1"/>
    <col min="14612" max="14657" width="0.85546875" style="9"/>
    <col min="14658" max="14658" width="0.85546875" style="9" customWidth="1"/>
    <col min="14659" max="14661" width="0.85546875" style="9"/>
    <col min="14662" max="14662" width="0.85546875" style="9" customWidth="1"/>
    <col min="14663" max="14673" width="0.85546875" style="9"/>
    <col min="14674" max="14675" width="0.85546875" style="9" customWidth="1"/>
    <col min="14676" max="14866" width="0.85546875" style="9"/>
    <col min="14867" max="14867" width="0.85546875" style="9" customWidth="1"/>
    <col min="14868" max="14913" width="0.85546875" style="9"/>
    <col min="14914" max="14914" width="0.85546875" style="9" customWidth="1"/>
    <col min="14915" max="14917" width="0.85546875" style="9"/>
    <col min="14918" max="14918" width="0.85546875" style="9" customWidth="1"/>
    <col min="14919" max="14929" width="0.85546875" style="9"/>
    <col min="14930" max="14931" width="0.85546875" style="9" customWidth="1"/>
    <col min="14932" max="15122" width="0.85546875" style="9"/>
    <col min="15123" max="15123" width="0.85546875" style="9" customWidth="1"/>
    <col min="15124" max="15169" width="0.85546875" style="9"/>
    <col min="15170" max="15170" width="0.85546875" style="9" customWidth="1"/>
    <col min="15171" max="15173" width="0.85546875" style="9"/>
    <col min="15174" max="15174" width="0.85546875" style="9" customWidth="1"/>
    <col min="15175" max="15185" width="0.85546875" style="9"/>
    <col min="15186" max="15187" width="0.85546875" style="9" customWidth="1"/>
    <col min="15188" max="15378" width="0.85546875" style="9"/>
    <col min="15379" max="15379" width="0.85546875" style="9" customWidth="1"/>
    <col min="15380" max="15425" width="0.85546875" style="9"/>
    <col min="15426" max="15426" width="0.85546875" style="9" customWidth="1"/>
    <col min="15427" max="15429" width="0.85546875" style="9"/>
    <col min="15430" max="15430" width="0.85546875" style="9" customWidth="1"/>
    <col min="15431" max="15441" width="0.85546875" style="9"/>
    <col min="15442" max="15443" width="0.85546875" style="9" customWidth="1"/>
    <col min="15444" max="15634" width="0.85546875" style="9"/>
    <col min="15635" max="15635" width="0.85546875" style="9" customWidth="1"/>
    <col min="15636" max="15681" width="0.85546875" style="9"/>
    <col min="15682" max="15682" width="0.85546875" style="9" customWidth="1"/>
    <col min="15683" max="15685" width="0.85546875" style="9"/>
    <col min="15686" max="15686" width="0.85546875" style="9" customWidth="1"/>
    <col min="15687" max="15697" width="0.85546875" style="9"/>
    <col min="15698" max="15699" width="0.85546875" style="9" customWidth="1"/>
    <col min="15700" max="15890" width="0.85546875" style="9"/>
    <col min="15891" max="15891" width="0.85546875" style="9" customWidth="1"/>
    <col min="15892" max="15937" width="0.85546875" style="9"/>
    <col min="15938" max="15938" width="0.85546875" style="9" customWidth="1"/>
    <col min="15939" max="15941" width="0.85546875" style="9"/>
    <col min="15942" max="15942" width="0.85546875" style="9" customWidth="1"/>
    <col min="15943" max="15953" width="0.85546875" style="9"/>
    <col min="15954" max="15955" width="0.85546875" style="9" customWidth="1"/>
    <col min="15956" max="16146" width="0.85546875" style="9"/>
    <col min="16147" max="16147" width="0.85546875" style="9" customWidth="1"/>
    <col min="16148" max="16193" width="0.85546875" style="9"/>
    <col min="16194" max="16194" width="0.85546875" style="9" customWidth="1"/>
    <col min="16195" max="16197" width="0.85546875" style="9"/>
    <col min="16198" max="16198" width="0.85546875" style="9" customWidth="1"/>
    <col min="16199" max="16209" width="0.85546875" style="9"/>
    <col min="16210" max="16211" width="0.85546875" style="9" customWidth="1"/>
    <col min="16212" max="16384" width="0.85546875" style="9"/>
  </cols>
  <sheetData>
    <row r="1" spans="1:161" s="23" customFormat="1" ht="15.75" x14ac:dyDescent="0.2">
      <c r="B1" s="193" t="s">
        <v>241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L1" s="193"/>
      <c r="CM1" s="193"/>
      <c r="CN1" s="193"/>
      <c r="CO1" s="193"/>
      <c r="CP1" s="193"/>
      <c r="CQ1" s="193"/>
      <c r="CR1" s="193"/>
      <c r="CS1" s="193"/>
      <c r="CT1" s="193"/>
      <c r="CU1" s="193"/>
      <c r="CV1" s="193"/>
      <c r="CW1" s="193"/>
      <c r="CX1" s="193"/>
      <c r="CY1" s="193"/>
      <c r="CZ1" s="193"/>
      <c r="DA1" s="193"/>
      <c r="DB1" s="193"/>
      <c r="DC1" s="193"/>
      <c r="DD1" s="193"/>
      <c r="DE1" s="193"/>
      <c r="DF1" s="193"/>
      <c r="DG1" s="193"/>
      <c r="DH1" s="193"/>
      <c r="DI1" s="193"/>
      <c r="DJ1" s="193"/>
      <c r="DK1" s="193"/>
      <c r="DL1" s="193"/>
      <c r="DM1" s="193"/>
      <c r="DN1" s="193"/>
      <c r="DO1" s="193"/>
      <c r="DP1" s="193"/>
      <c r="DQ1" s="193"/>
      <c r="DR1" s="193"/>
      <c r="DS1" s="193"/>
      <c r="DT1" s="193"/>
      <c r="DU1" s="193"/>
      <c r="DV1" s="193"/>
      <c r="DW1" s="193"/>
      <c r="DX1" s="193"/>
      <c r="DY1" s="193"/>
      <c r="DZ1" s="193"/>
      <c r="EA1" s="193"/>
      <c r="EB1" s="193"/>
      <c r="EC1" s="193"/>
      <c r="ED1" s="193"/>
      <c r="EE1" s="193"/>
      <c r="EF1" s="193"/>
      <c r="EG1" s="193"/>
      <c r="EH1" s="193"/>
      <c r="EI1" s="193"/>
      <c r="EJ1" s="193"/>
      <c r="EK1" s="193"/>
      <c r="EL1" s="193"/>
      <c r="EM1" s="193"/>
      <c r="EN1" s="193"/>
      <c r="EO1" s="193"/>
      <c r="EP1" s="193"/>
      <c r="EQ1" s="193"/>
      <c r="ER1" s="193"/>
      <c r="ES1" s="193"/>
      <c r="ET1" s="193"/>
      <c r="EU1" s="193"/>
      <c r="EV1" s="193"/>
      <c r="EW1" s="193"/>
      <c r="EX1" s="193"/>
      <c r="EY1" s="193"/>
      <c r="EZ1" s="193"/>
      <c r="FA1" s="193"/>
      <c r="FB1" s="193"/>
      <c r="FC1" s="193"/>
      <c r="FD1" s="193"/>
      <c r="FE1" s="24"/>
    </row>
    <row r="2" spans="1:161" s="23" customFormat="1" ht="12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194" t="s">
        <v>242</v>
      </c>
      <c r="BA2" s="194"/>
      <c r="BB2" s="194"/>
      <c r="BC2" s="194"/>
      <c r="BD2" s="194"/>
      <c r="BE2" s="194"/>
      <c r="BF2" s="194"/>
      <c r="BG2" s="195"/>
      <c r="BH2" s="195"/>
      <c r="BI2" s="195"/>
      <c r="BJ2" s="194" t="s">
        <v>243</v>
      </c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Y2" s="194"/>
      <c r="BZ2" s="194"/>
      <c r="CA2" s="194"/>
      <c r="CB2" s="194"/>
      <c r="CC2" s="194"/>
      <c r="CD2" s="194"/>
      <c r="CE2" s="194"/>
      <c r="CF2" s="194"/>
      <c r="CG2" s="194"/>
      <c r="CH2" s="194"/>
      <c r="CI2" s="194"/>
      <c r="CJ2" s="194"/>
      <c r="CK2" s="194"/>
      <c r="CL2" s="194"/>
      <c r="CM2" s="194"/>
      <c r="CN2" s="195"/>
      <c r="CO2" s="195"/>
      <c r="CP2" s="195"/>
      <c r="CQ2" s="194" t="s">
        <v>244</v>
      </c>
      <c r="CR2" s="194"/>
      <c r="CS2" s="194"/>
      <c r="CT2" s="194"/>
      <c r="CU2" s="194"/>
      <c r="CV2" s="195"/>
      <c r="CW2" s="195"/>
      <c r="CX2" s="195"/>
      <c r="CY2" s="196" t="s">
        <v>245</v>
      </c>
      <c r="CZ2" s="196"/>
      <c r="DA2" s="196"/>
      <c r="DB2" s="196"/>
      <c r="DC2" s="196"/>
      <c r="DD2" s="196"/>
      <c r="DE2" s="196"/>
      <c r="DF2" s="196"/>
      <c r="DG2" s="196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</row>
    <row r="3" spans="1:161" s="10" customFormat="1" ht="13.5" thickBo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05" t="s">
        <v>246</v>
      </c>
      <c r="EQ3" s="206"/>
      <c r="ER3" s="206"/>
      <c r="ES3" s="206"/>
      <c r="ET3" s="206"/>
      <c r="EU3" s="206"/>
      <c r="EV3" s="206"/>
      <c r="EW3" s="206"/>
      <c r="EX3" s="206"/>
      <c r="EY3" s="206"/>
      <c r="EZ3" s="206"/>
      <c r="FA3" s="206"/>
      <c r="FB3" s="206"/>
      <c r="FC3" s="206"/>
      <c r="FD3" s="206"/>
      <c r="FE3" s="207"/>
    </row>
    <row r="4" spans="1:161" s="11" customFormat="1" ht="12.75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K4" s="208" t="s">
        <v>247</v>
      </c>
      <c r="BL4" s="208"/>
      <c r="BM4" s="208"/>
      <c r="BN4" s="208"/>
      <c r="BO4" s="209"/>
      <c r="BP4" s="209"/>
      <c r="BQ4" s="209"/>
      <c r="BR4" s="139" t="s">
        <v>248</v>
      </c>
      <c r="BS4" s="139"/>
      <c r="BT4" s="27"/>
      <c r="BU4" s="209"/>
      <c r="BV4" s="209"/>
      <c r="BW4" s="209"/>
      <c r="BX4" s="209"/>
      <c r="BY4" s="209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8">
        <v>20</v>
      </c>
      <c r="CO4" s="208"/>
      <c r="CP4" s="208"/>
      <c r="CQ4" s="210"/>
      <c r="CR4" s="210"/>
      <c r="CS4" s="210"/>
      <c r="CT4" s="139" t="s">
        <v>249</v>
      </c>
      <c r="CU4" s="139"/>
      <c r="CV4" s="139"/>
      <c r="CW4" s="139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28" t="s">
        <v>218</v>
      </c>
      <c r="EO4" s="9"/>
      <c r="EP4" s="211"/>
      <c r="EQ4" s="212"/>
      <c r="ER4" s="212"/>
      <c r="ES4" s="212"/>
      <c r="ET4" s="212"/>
      <c r="EU4" s="212"/>
      <c r="EV4" s="212"/>
      <c r="EW4" s="212"/>
      <c r="EX4" s="212"/>
      <c r="EY4" s="212"/>
      <c r="EZ4" s="212"/>
      <c r="FA4" s="212"/>
      <c r="FB4" s="212"/>
      <c r="FC4" s="212"/>
      <c r="FD4" s="212"/>
      <c r="FE4" s="213"/>
    </row>
    <row r="5" spans="1:161" s="11" customFormat="1" ht="24.95" customHeight="1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7"/>
      <c r="BA5" s="27"/>
      <c r="BB5" s="27"/>
      <c r="BC5" s="27"/>
      <c r="BD5" s="27"/>
      <c r="BE5" s="27"/>
      <c r="BF5" s="27"/>
      <c r="BG5" s="27"/>
      <c r="BH5" s="27"/>
      <c r="BI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197" t="s">
        <v>250</v>
      </c>
      <c r="ED5" s="197"/>
      <c r="EE5" s="197"/>
      <c r="EF5" s="197"/>
      <c r="EG5" s="197"/>
      <c r="EH5" s="197"/>
      <c r="EI5" s="197"/>
      <c r="EJ5" s="197"/>
      <c r="EK5" s="197"/>
      <c r="EL5" s="197"/>
      <c r="EM5" s="197"/>
      <c r="EN5" s="197"/>
      <c r="EO5" s="30"/>
      <c r="EP5" s="198"/>
      <c r="EQ5" s="199"/>
      <c r="ER5" s="199"/>
      <c r="ES5" s="199"/>
      <c r="ET5" s="199"/>
      <c r="EU5" s="199"/>
      <c r="EV5" s="199"/>
      <c r="EW5" s="199"/>
      <c r="EX5" s="199"/>
      <c r="EY5" s="199"/>
      <c r="EZ5" s="199"/>
      <c r="FA5" s="199"/>
      <c r="FB5" s="199"/>
      <c r="FC5" s="199"/>
      <c r="FD5" s="199"/>
      <c r="FE5" s="200"/>
    </row>
    <row r="6" spans="1:161" s="11" customFormat="1" ht="12.75" x14ac:dyDescent="0.2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28" t="s">
        <v>220</v>
      </c>
      <c r="EO6" s="9"/>
      <c r="EP6" s="201"/>
      <c r="EQ6" s="202"/>
      <c r="ER6" s="202"/>
      <c r="ES6" s="202"/>
      <c r="ET6" s="202"/>
      <c r="EU6" s="202"/>
      <c r="EV6" s="202"/>
      <c r="EW6" s="202"/>
      <c r="EX6" s="202"/>
      <c r="EY6" s="202"/>
      <c r="EZ6" s="202"/>
      <c r="FA6" s="202"/>
      <c r="FB6" s="202"/>
      <c r="FC6" s="202"/>
      <c r="FD6" s="202"/>
      <c r="FE6" s="203"/>
    </row>
    <row r="7" spans="1:161" s="11" customFormat="1" ht="12.75" x14ac:dyDescent="0.2">
      <c r="A7" s="27" t="s">
        <v>251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27"/>
      <c r="DZ7" s="27"/>
      <c r="EA7" s="27"/>
      <c r="EB7" s="27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28" t="s">
        <v>221</v>
      </c>
      <c r="EO7" s="9"/>
      <c r="EP7" s="201"/>
      <c r="EQ7" s="202"/>
      <c r="ER7" s="202"/>
      <c r="ES7" s="202"/>
      <c r="ET7" s="202"/>
      <c r="EU7" s="202"/>
      <c r="EV7" s="202"/>
      <c r="EW7" s="202"/>
      <c r="EX7" s="202"/>
      <c r="EY7" s="202"/>
      <c r="EZ7" s="202"/>
      <c r="FA7" s="202"/>
      <c r="FB7" s="202"/>
      <c r="FC7" s="202"/>
      <c r="FD7" s="202"/>
      <c r="FE7" s="203"/>
    </row>
    <row r="8" spans="1:161" s="11" customFormat="1" ht="12.75" x14ac:dyDescent="0.2">
      <c r="A8" s="27" t="s">
        <v>252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  <c r="BZ8" s="204"/>
      <c r="CA8" s="204"/>
      <c r="CB8" s="204"/>
      <c r="CC8" s="204"/>
      <c r="CD8" s="204"/>
      <c r="CE8" s="204"/>
      <c r="CF8" s="204"/>
      <c r="CG8" s="204"/>
      <c r="CH8" s="204"/>
      <c r="CI8" s="204"/>
      <c r="CJ8" s="204"/>
      <c r="CK8" s="204"/>
      <c r="CL8" s="204"/>
      <c r="CM8" s="204"/>
      <c r="CN8" s="204"/>
      <c r="CO8" s="204"/>
      <c r="CP8" s="204"/>
      <c r="CQ8" s="204"/>
      <c r="CR8" s="204"/>
      <c r="CS8" s="204"/>
      <c r="CT8" s="204"/>
      <c r="CU8" s="204"/>
      <c r="CV8" s="204"/>
      <c r="CW8" s="204"/>
      <c r="CX8" s="204"/>
      <c r="CY8" s="204"/>
      <c r="CZ8" s="204"/>
      <c r="DA8" s="204"/>
      <c r="DB8" s="204"/>
      <c r="DC8" s="204"/>
      <c r="DD8" s="204"/>
      <c r="DE8" s="204"/>
      <c r="DF8" s="204"/>
      <c r="DG8" s="204"/>
      <c r="DH8" s="204"/>
      <c r="DI8" s="204"/>
      <c r="DJ8" s="204"/>
      <c r="DK8" s="204"/>
      <c r="DL8" s="204"/>
      <c r="DM8" s="204"/>
      <c r="DN8" s="204"/>
      <c r="DO8" s="204"/>
      <c r="DP8" s="204"/>
      <c r="DQ8" s="204"/>
      <c r="DR8" s="204"/>
      <c r="DS8" s="204"/>
      <c r="DT8" s="204"/>
      <c r="DU8" s="204"/>
      <c r="DV8" s="204"/>
      <c r="DW8" s="204"/>
      <c r="DX8" s="204"/>
      <c r="DY8" s="27"/>
      <c r="DZ8" s="27"/>
      <c r="EA8" s="27"/>
      <c r="EB8" s="27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28"/>
      <c r="EO8" s="9"/>
      <c r="EP8" s="201"/>
      <c r="EQ8" s="202"/>
      <c r="ER8" s="202"/>
      <c r="ES8" s="202"/>
      <c r="ET8" s="202"/>
      <c r="EU8" s="202"/>
      <c r="EV8" s="202"/>
      <c r="EW8" s="202"/>
      <c r="EX8" s="202"/>
      <c r="EY8" s="202"/>
      <c r="EZ8" s="202"/>
      <c r="FA8" s="202"/>
      <c r="FB8" s="202"/>
      <c r="FC8" s="202"/>
      <c r="FD8" s="202"/>
      <c r="FE8" s="203"/>
    </row>
    <row r="9" spans="1:161" s="11" customFormat="1" ht="12.75" x14ac:dyDescent="0.2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Y9" s="31"/>
      <c r="Z9" s="222" t="s">
        <v>253</v>
      </c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22"/>
      <c r="BZ9" s="222"/>
      <c r="CA9" s="222"/>
      <c r="CB9" s="222"/>
      <c r="CC9" s="222"/>
      <c r="CD9" s="222"/>
      <c r="CE9" s="222"/>
      <c r="CF9" s="222"/>
      <c r="CG9" s="222"/>
      <c r="CH9" s="222"/>
      <c r="CI9" s="222"/>
      <c r="CJ9" s="222"/>
      <c r="CK9" s="222"/>
      <c r="CL9" s="222"/>
      <c r="CM9" s="222"/>
      <c r="CN9" s="222"/>
      <c r="CO9" s="222"/>
      <c r="CP9" s="222"/>
      <c r="CQ9" s="222"/>
      <c r="CR9" s="222"/>
      <c r="CS9" s="222"/>
      <c r="CT9" s="222"/>
      <c r="CU9" s="222"/>
      <c r="CV9" s="222"/>
      <c r="CW9" s="222"/>
      <c r="CX9" s="222"/>
      <c r="CY9" s="222"/>
      <c r="CZ9" s="222"/>
      <c r="DA9" s="222"/>
      <c r="DB9" s="222"/>
      <c r="DC9" s="222"/>
      <c r="DD9" s="222"/>
      <c r="DE9" s="222"/>
      <c r="DF9" s="222"/>
      <c r="DG9" s="222"/>
      <c r="DH9" s="222"/>
      <c r="DI9" s="222"/>
      <c r="DJ9" s="222"/>
      <c r="DK9" s="222"/>
      <c r="DL9" s="222"/>
      <c r="DM9" s="222"/>
      <c r="DN9" s="222"/>
      <c r="DO9" s="222"/>
      <c r="DP9" s="222"/>
      <c r="DQ9" s="222"/>
      <c r="DR9" s="222"/>
      <c r="DS9" s="222"/>
      <c r="DT9" s="222"/>
      <c r="DU9" s="222"/>
      <c r="DV9" s="222"/>
      <c r="DW9" s="222"/>
      <c r="DX9" s="222"/>
      <c r="DY9" s="27"/>
      <c r="DZ9" s="27"/>
      <c r="EA9" s="27"/>
      <c r="EB9" s="27"/>
      <c r="EC9" s="223" t="s">
        <v>223</v>
      </c>
      <c r="ED9" s="223"/>
      <c r="EE9" s="223"/>
      <c r="EF9" s="223"/>
      <c r="EG9" s="223"/>
      <c r="EH9" s="223"/>
      <c r="EI9" s="223"/>
      <c r="EJ9" s="223"/>
      <c r="EK9" s="223"/>
      <c r="EL9" s="223"/>
      <c r="EM9" s="223"/>
      <c r="EN9" s="223"/>
      <c r="EO9" s="9"/>
      <c r="EP9" s="224" t="s">
        <v>224</v>
      </c>
      <c r="EQ9" s="225"/>
      <c r="ER9" s="225"/>
      <c r="ES9" s="225"/>
      <c r="ET9" s="225"/>
      <c r="EU9" s="225"/>
      <c r="EV9" s="225"/>
      <c r="EW9" s="225"/>
      <c r="EX9" s="225"/>
      <c r="EY9" s="225"/>
      <c r="EZ9" s="225"/>
      <c r="FA9" s="225"/>
      <c r="FB9" s="225"/>
      <c r="FC9" s="225"/>
      <c r="FD9" s="225"/>
      <c r="FE9" s="226"/>
    </row>
    <row r="10" spans="1:161" s="11" customFormat="1" ht="13.5" thickBot="1" x14ac:dyDescent="0.25">
      <c r="A10" s="27" t="s">
        <v>254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Y10" s="27"/>
      <c r="Z10" s="27" t="s">
        <v>255</v>
      </c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23"/>
      <c r="ED10" s="223"/>
      <c r="EE10" s="223"/>
      <c r="EF10" s="223"/>
      <c r="EG10" s="223"/>
      <c r="EH10" s="223"/>
      <c r="EI10" s="223"/>
      <c r="EJ10" s="223"/>
      <c r="EK10" s="223"/>
      <c r="EL10" s="223"/>
      <c r="EM10" s="223"/>
      <c r="EN10" s="223"/>
      <c r="EO10" s="9"/>
      <c r="EP10" s="227"/>
      <c r="EQ10" s="228"/>
      <c r="ER10" s="228"/>
      <c r="ES10" s="228"/>
      <c r="ET10" s="228"/>
      <c r="EU10" s="228"/>
      <c r="EV10" s="228"/>
      <c r="EW10" s="228"/>
      <c r="EX10" s="228"/>
      <c r="EY10" s="228"/>
      <c r="EZ10" s="228"/>
      <c r="FA10" s="228"/>
      <c r="FB10" s="228"/>
      <c r="FC10" s="228"/>
      <c r="FD10" s="228"/>
      <c r="FE10" s="229"/>
    </row>
    <row r="11" spans="1:161" s="27" customFormat="1" ht="12.75" x14ac:dyDescent="0.2"/>
    <row r="12" spans="1:161" s="23" customFormat="1" ht="12.75" x14ac:dyDescent="0.2">
      <c r="A12" s="23" t="s">
        <v>256</v>
      </c>
    </row>
    <row r="13" spans="1:161" s="27" customFormat="1" ht="3" customHeight="1" x14ac:dyDescent="0.2"/>
    <row r="14" spans="1:161" s="32" customFormat="1" ht="16.5" customHeight="1" x14ac:dyDescent="0.2">
      <c r="A14" s="230" t="s">
        <v>68</v>
      </c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230"/>
      <c r="BE14" s="230"/>
      <c r="BF14" s="230"/>
      <c r="BG14" s="230"/>
      <c r="BH14" s="230"/>
      <c r="BI14" s="230"/>
      <c r="BJ14" s="230"/>
      <c r="BK14" s="230"/>
      <c r="BL14" s="230"/>
      <c r="BM14" s="230"/>
      <c r="BN14" s="230"/>
      <c r="BO14" s="230"/>
      <c r="BP14" s="230"/>
      <c r="BQ14" s="230"/>
      <c r="BR14" s="230"/>
      <c r="BS14" s="230"/>
      <c r="BT14" s="230"/>
      <c r="BU14" s="230"/>
      <c r="BV14" s="231"/>
      <c r="BW14" s="236" t="s">
        <v>257</v>
      </c>
      <c r="BX14" s="230"/>
      <c r="BY14" s="230"/>
      <c r="BZ14" s="230"/>
      <c r="CA14" s="230"/>
      <c r="CB14" s="230"/>
      <c r="CC14" s="230"/>
      <c r="CD14" s="230"/>
      <c r="CE14" s="231"/>
      <c r="CF14" s="239" t="s">
        <v>69</v>
      </c>
      <c r="CG14" s="240"/>
      <c r="CH14" s="240"/>
      <c r="CI14" s="240"/>
      <c r="CJ14" s="240"/>
      <c r="CK14" s="240"/>
      <c r="CL14" s="240"/>
      <c r="CM14" s="240"/>
      <c r="CN14" s="240"/>
      <c r="CO14" s="240"/>
      <c r="CP14" s="240"/>
      <c r="CQ14" s="240"/>
      <c r="CR14" s="240"/>
      <c r="CS14" s="240"/>
      <c r="CT14" s="240"/>
      <c r="CU14" s="240"/>
      <c r="CV14" s="240"/>
      <c r="CW14" s="240"/>
      <c r="CX14" s="240"/>
      <c r="CY14" s="240"/>
      <c r="CZ14" s="240"/>
      <c r="DA14" s="240"/>
      <c r="DB14" s="240"/>
      <c r="DC14" s="240"/>
      <c r="DD14" s="240"/>
      <c r="DE14" s="240"/>
      <c r="DF14" s="240"/>
      <c r="DG14" s="240"/>
      <c r="DH14" s="240"/>
      <c r="DI14" s="240"/>
      <c r="DJ14" s="240"/>
      <c r="DK14" s="240"/>
      <c r="DL14" s="240"/>
      <c r="DM14" s="240"/>
      <c r="DN14" s="240"/>
      <c r="DO14" s="240"/>
      <c r="DP14" s="240"/>
      <c r="DQ14" s="240"/>
      <c r="DR14" s="240"/>
      <c r="DS14" s="240"/>
      <c r="DT14" s="240"/>
      <c r="DU14" s="240"/>
      <c r="DV14" s="240"/>
      <c r="DW14" s="240"/>
      <c r="DX14" s="240"/>
      <c r="DY14" s="240"/>
      <c r="DZ14" s="240"/>
      <c r="EA14" s="240"/>
      <c r="EB14" s="240"/>
      <c r="EC14" s="240"/>
      <c r="ED14" s="240"/>
      <c r="EE14" s="240"/>
      <c r="EF14" s="240"/>
      <c r="EG14" s="240"/>
      <c r="EH14" s="240"/>
      <c r="EI14" s="240"/>
      <c r="EJ14" s="240"/>
      <c r="EK14" s="240"/>
      <c r="EL14" s="240"/>
      <c r="EM14" s="240"/>
      <c r="EN14" s="240"/>
      <c r="EO14" s="240"/>
      <c r="EP14" s="240"/>
      <c r="EQ14" s="240"/>
      <c r="ER14" s="240"/>
      <c r="ES14" s="240"/>
      <c r="ET14" s="240"/>
      <c r="EU14" s="240"/>
      <c r="EV14" s="240"/>
      <c r="EW14" s="240"/>
      <c r="EX14" s="240"/>
      <c r="EY14" s="240"/>
      <c r="EZ14" s="240"/>
      <c r="FA14" s="240"/>
      <c r="FB14" s="240"/>
      <c r="FC14" s="240"/>
      <c r="FD14" s="240"/>
      <c r="FE14" s="241"/>
    </row>
    <row r="15" spans="1:161" s="32" customFormat="1" ht="12.75" x14ac:dyDescent="0.2">
      <c r="A15" s="232"/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2"/>
      <c r="BS15" s="232"/>
      <c r="BT15" s="232"/>
      <c r="BU15" s="232"/>
      <c r="BV15" s="233"/>
      <c r="BW15" s="237"/>
      <c r="BX15" s="232"/>
      <c r="BY15" s="232"/>
      <c r="BZ15" s="232"/>
      <c r="CA15" s="232"/>
      <c r="CB15" s="232"/>
      <c r="CC15" s="232"/>
      <c r="CD15" s="232"/>
      <c r="CE15" s="233"/>
      <c r="CF15" s="218" t="s">
        <v>242</v>
      </c>
      <c r="CG15" s="218"/>
      <c r="CH15" s="218"/>
      <c r="CI15" s="218"/>
      <c r="CJ15" s="218"/>
      <c r="CK15" s="218"/>
      <c r="CL15" s="218"/>
      <c r="CM15" s="218"/>
      <c r="CN15" s="218"/>
      <c r="CO15" s="218"/>
      <c r="CP15" s="218"/>
      <c r="CQ15" s="218"/>
      <c r="CR15" s="214"/>
      <c r="CS15" s="214"/>
      <c r="CT15" s="214"/>
      <c r="CU15" s="215" t="s">
        <v>258</v>
      </c>
      <c r="CV15" s="215"/>
      <c r="CW15" s="215"/>
      <c r="CX15" s="215"/>
      <c r="CY15" s="215"/>
      <c r="CZ15" s="215"/>
      <c r="DA15" s="215"/>
      <c r="DB15" s="215"/>
      <c r="DC15" s="215"/>
      <c r="DD15" s="215"/>
      <c r="DE15" s="216"/>
      <c r="DF15" s="217" t="s">
        <v>242</v>
      </c>
      <c r="DG15" s="218"/>
      <c r="DH15" s="218"/>
      <c r="DI15" s="218"/>
      <c r="DJ15" s="218"/>
      <c r="DK15" s="218"/>
      <c r="DL15" s="218"/>
      <c r="DM15" s="218"/>
      <c r="DN15" s="218"/>
      <c r="DO15" s="218"/>
      <c r="DP15" s="218"/>
      <c r="DQ15" s="218"/>
      <c r="DR15" s="214"/>
      <c r="DS15" s="214"/>
      <c r="DT15" s="214"/>
      <c r="DU15" s="215" t="s">
        <v>258</v>
      </c>
      <c r="DV15" s="215"/>
      <c r="DW15" s="215"/>
      <c r="DX15" s="215"/>
      <c r="DY15" s="215"/>
      <c r="DZ15" s="215"/>
      <c r="EA15" s="215"/>
      <c r="EB15" s="215"/>
      <c r="EC15" s="215"/>
      <c r="ED15" s="215"/>
      <c r="EE15" s="216"/>
      <c r="EF15" s="217" t="s">
        <v>242</v>
      </c>
      <c r="EG15" s="218"/>
      <c r="EH15" s="218"/>
      <c r="EI15" s="218"/>
      <c r="EJ15" s="218"/>
      <c r="EK15" s="218"/>
      <c r="EL15" s="218"/>
      <c r="EM15" s="218"/>
      <c r="EN15" s="218"/>
      <c r="EO15" s="218"/>
      <c r="EP15" s="218"/>
      <c r="EQ15" s="218"/>
      <c r="ER15" s="214"/>
      <c r="ES15" s="214"/>
      <c r="ET15" s="214"/>
      <c r="EU15" s="215" t="s">
        <v>258</v>
      </c>
      <c r="EV15" s="215"/>
      <c r="EW15" s="215"/>
      <c r="EX15" s="215"/>
      <c r="EY15" s="215"/>
      <c r="EZ15" s="215"/>
      <c r="FA15" s="215"/>
      <c r="FB15" s="215"/>
      <c r="FC15" s="215"/>
      <c r="FD15" s="215"/>
      <c r="FE15" s="215"/>
    </row>
    <row r="16" spans="1:161" s="32" customFormat="1" ht="27" customHeight="1" x14ac:dyDescent="0.2">
      <c r="A16" s="234"/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5"/>
      <c r="BW16" s="238"/>
      <c r="BX16" s="234"/>
      <c r="BY16" s="234"/>
      <c r="BZ16" s="234"/>
      <c r="CA16" s="234"/>
      <c r="CB16" s="234"/>
      <c r="CC16" s="234"/>
      <c r="CD16" s="234"/>
      <c r="CE16" s="235"/>
      <c r="CF16" s="219" t="s">
        <v>259</v>
      </c>
      <c r="CG16" s="219"/>
      <c r="CH16" s="219"/>
      <c r="CI16" s="219"/>
      <c r="CJ16" s="219"/>
      <c r="CK16" s="219"/>
      <c r="CL16" s="219"/>
      <c r="CM16" s="219"/>
      <c r="CN16" s="219"/>
      <c r="CO16" s="219"/>
      <c r="CP16" s="219"/>
      <c r="CQ16" s="219"/>
      <c r="CR16" s="219"/>
      <c r="CS16" s="219"/>
      <c r="CT16" s="219"/>
      <c r="CU16" s="219"/>
      <c r="CV16" s="219"/>
      <c r="CW16" s="219"/>
      <c r="CX16" s="219"/>
      <c r="CY16" s="219"/>
      <c r="CZ16" s="219"/>
      <c r="DA16" s="219"/>
      <c r="DB16" s="219"/>
      <c r="DC16" s="219"/>
      <c r="DD16" s="219"/>
      <c r="DE16" s="220"/>
      <c r="DF16" s="221" t="s">
        <v>260</v>
      </c>
      <c r="DG16" s="219"/>
      <c r="DH16" s="219"/>
      <c r="DI16" s="219"/>
      <c r="DJ16" s="219"/>
      <c r="DK16" s="219"/>
      <c r="DL16" s="219"/>
      <c r="DM16" s="219"/>
      <c r="DN16" s="219"/>
      <c r="DO16" s="219"/>
      <c r="DP16" s="219"/>
      <c r="DQ16" s="219"/>
      <c r="DR16" s="219"/>
      <c r="DS16" s="219"/>
      <c r="DT16" s="219"/>
      <c r="DU16" s="219"/>
      <c r="DV16" s="219"/>
      <c r="DW16" s="219"/>
      <c r="DX16" s="219"/>
      <c r="DY16" s="219"/>
      <c r="DZ16" s="219"/>
      <c r="EA16" s="219"/>
      <c r="EB16" s="219"/>
      <c r="EC16" s="219"/>
      <c r="ED16" s="219"/>
      <c r="EE16" s="220"/>
      <c r="EF16" s="221" t="s">
        <v>261</v>
      </c>
      <c r="EG16" s="219"/>
      <c r="EH16" s="219"/>
      <c r="EI16" s="219"/>
      <c r="EJ16" s="219"/>
      <c r="EK16" s="219"/>
      <c r="EL16" s="219"/>
      <c r="EM16" s="219"/>
      <c r="EN16" s="219"/>
      <c r="EO16" s="219"/>
      <c r="EP16" s="219"/>
      <c r="EQ16" s="219"/>
      <c r="ER16" s="219"/>
      <c r="ES16" s="219"/>
      <c r="ET16" s="219"/>
      <c r="EU16" s="219"/>
      <c r="EV16" s="219"/>
      <c r="EW16" s="219"/>
      <c r="EX16" s="219"/>
      <c r="EY16" s="219"/>
      <c r="EZ16" s="219"/>
      <c r="FA16" s="219"/>
      <c r="FB16" s="219"/>
      <c r="FC16" s="219"/>
      <c r="FD16" s="219"/>
      <c r="FE16" s="219"/>
    </row>
    <row r="17" spans="1:161" s="33" customFormat="1" ht="13.5" customHeight="1" thickBot="1" x14ac:dyDescent="0.3">
      <c r="A17" s="242" t="s">
        <v>262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3"/>
      <c r="BW17" s="244">
        <v>2</v>
      </c>
      <c r="BX17" s="245"/>
      <c r="BY17" s="245"/>
      <c r="BZ17" s="245"/>
      <c r="CA17" s="245"/>
      <c r="CB17" s="245"/>
      <c r="CC17" s="245"/>
      <c r="CD17" s="245"/>
      <c r="CE17" s="246"/>
      <c r="CF17" s="247">
        <v>3</v>
      </c>
      <c r="CG17" s="248"/>
      <c r="CH17" s="248"/>
      <c r="CI17" s="248"/>
      <c r="CJ17" s="248"/>
      <c r="CK17" s="248"/>
      <c r="CL17" s="248"/>
      <c r="CM17" s="248"/>
      <c r="CN17" s="248"/>
      <c r="CO17" s="248"/>
      <c r="CP17" s="248"/>
      <c r="CQ17" s="248"/>
      <c r="CR17" s="248"/>
      <c r="CS17" s="248"/>
      <c r="CT17" s="248"/>
      <c r="CU17" s="248"/>
      <c r="CV17" s="248"/>
      <c r="CW17" s="248"/>
      <c r="CX17" s="248"/>
      <c r="CY17" s="248"/>
      <c r="CZ17" s="248"/>
      <c r="DA17" s="248"/>
      <c r="DB17" s="248"/>
      <c r="DC17" s="248"/>
      <c r="DD17" s="248"/>
      <c r="DE17" s="248"/>
      <c r="DF17" s="248">
        <v>4</v>
      </c>
      <c r="DG17" s="248"/>
      <c r="DH17" s="248"/>
      <c r="DI17" s="248"/>
      <c r="DJ17" s="248"/>
      <c r="DK17" s="248"/>
      <c r="DL17" s="248"/>
      <c r="DM17" s="248"/>
      <c r="DN17" s="248"/>
      <c r="DO17" s="248"/>
      <c r="DP17" s="248"/>
      <c r="DQ17" s="248"/>
      <c r="DR17" s="248"/>
      <c r="DS17" s="248"/>
      <c r="DT17" s="248"/>
      <c r="DU17" s="248"/>
      <c r="DV17" s="248"/>
      <c r="DW17" s="248"/>
      <c r="DX17" s="248"/>
      <c r="DY17" s="248"/>
      <c r="DZ17" s="248"/>
      <c r="EA17" s="248"/>
      <c r="EB17" s="248"/>
      <c r="EC17" s="248"/>
      <c r="ED17" s="248"/>
      <c r="EE17" s="248"/>
      <c r="EF17" s="249">
        <v>5</v>
      </c>
      <c r="EG17" s="249"/>
      <c r="EH17" s="249"/>
      <c r="EI17" s="249"/>
      <c r="EJ17" s="249"/>
      <c r="EK17" s="249"/>
      <c r="EL17" s="249"/>
      <c r="EM17" s="249"/>
      <c r="EN17" s="249"/>
      <c r="EO17" s="249"/>
      <c r="EP17" s="249"/>
      <c r="EQ17" s="249"/>
      <c r="ER17" s="249"/>
      <c r="ES17" s="249"/>
      <c r="ET17" s="249"/>
      <c r="EU17" s="249"/>
      <c r="EV17" s="249"/>
      <c r="EW17" s="249"/>
      <c r="EX17" s="249"/>
      <c r="EY17" s="249"/>
      <c r="EZ17" s="249"/>
      <c r="FA17" s="249"/>
      <c r="FB17" s="249"/>
      <c r="FC17" s="249"/>
      <c r="FD17" s="249"/>
      <c r="FE17" s="244"/>
    </row>
    <row r="18" spans="1:161" s="34" customFormat="1" ht="15" customHeight="1" x14ac:dyDescent="0.2">
      <c r="A18" s="250" t="s">
        <v>263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0"/>
      <c r="AP18" s="250"/>
      <c r="AQ18" s="250"/>
      <c r="AR18" s="250"/>
      <c r="AS18" s="250"/>
      <c r="AT18" s="250"/>
      <c r="AU18" s="250"/>
      <c r="AV18" s="250"/>
      <c r="AW18" s="250"/>
      <c r="AX18" s="250"/>
      <c r="AY18" s="250"/>
      <c r="AZ18" s="250"/>
      <c r="BA18" s="250"/>
      <c r="BB18" s="250"/>
      <c r="BC18" s="250"/>
      <c r="BD18" s="250"/>
      <c r="BE18" s="250"/>
      <c r="BF18" s="250"/>
      <c r="BG18" s="250"/>
      <c r="BH18" s="250"/>
      <c r="BI18" s="250"/>
      <c r="BJ18" s="250"/>
      <c r="BK18" s="250"/>
      <c r="BL18" s="250"/>
      <c r="BM18" s="250"/>
      <c r="BN18" s="250"/>
      <c r="BO18" s="250"/>
      <c r="BP18" s="250"/>
      <c r="BQ18" s="250"/>
      <c r="BR18" s="250"/>
      <c r="BS18" s="250"/>
      <c r="BT18" s="250"/>
      <c r="BU18" s="250"/>
      <c r="BV18" s="250"/>
      <c r="BW18" s="251" t="s">
        <v>264</v>
      </c>
      <c r="BX18" s="252"/>
      <c r="BY18" s="252"/>
      <c r="BZ18" s="252"/>
      <c r="CA18" s="252"/>
      <c r="CB18" s="252"/>
      <c r="CC18" s="252"/>
      <c r="CD18" s="252"/>
      <c r="CE18" s="252"/>
      <c r="CF18" s="253"/>
      <c r="CG18" s="253"/>
      <c r="CH18" s="253"/>
      <c r="CI18" s="253"/>
      <c r="CJ18" s="253"/>
      <c r="CK18" s="253"/>
      <c r="CL18" s="253"/>
      <c r="CM18" s="253"/>
      <c r="CN18" s="253"/>
      <c r="CO18" s="253"/>
      <c r="CP18" s="253"/>
      <c r="CQ18" s="253"/>
      <c r="CR18" s="253"/>
      <c r="CS18" s="253"/>
      <c r="CT18" s="253"/>
      <c r="CU18" s="253"/>
      <c r="CV18" s="253"/>
      <c r="CW18" s="253"/>
      <c r="CX18" s="253"/>
      <c r="CY18" s="253"/>
      <c r="CZ18" s="253"/>
      <c r="DA18" s="253"/>
      <c r="DB18" s="253"/>
      <c r="DC18" s="253"/>
      <c r="DD18" s="253"/>
      <c r="DE18" s="253"/>
      <c r="DF18" s="253"/>
      <c r="DG18" s="253"/>
      <c r="DH18" s="253"/>
      <c r="DI18" s="253"/>
      <c r="DJ18" s="253"/>
      <c r="DK18" s="253"/>
      <c r="DL18" s="253"/>
      <c r="DM18" s="253"/>
      <c r="DN18" s="253"/>
      <c r="DO18" s="253"/>
      <c r="DP18" s="253"/>
      <c r="DQ18" s="253"/>
      <c r="DR18" s="253"/>
      <c r="DS18" s="253"/>
      <c r="DT18" s="253"/>
      <c r="DU18" s="253"/>
      <c r="DV18" s="253"/>
      <c r="DW18" s="253"/>
      <c r="DX18" s="253"/>
      <c r="DY18" s="253"/>
      <c r="DZ18" s="253"/>
      <c r="EA18" s="253"/>
      <c r="EB18" s="253"/>
      <c r="EC18" s="253"/>
      <c r="ED18" s="253"/>
      <c r="EE18" s="253"/>
      <c r="EF18" s="253"/>
      <c r="EG18" s="253"/>
      <c r="EH18" s="253"/>
      <c r="EI18" s="253"/>
      <c r="EJ18" s="253"/>
      <c r="EK18" s="253"/>
      <c r="EL18" s="253"/>
      <c r="EM18" s="253"/>
      <c r="EN18" s="253"/>
      <c r="EO18" s="253"/>
      <c r="EP18" s="253"/>
      <c r="EQ18" s="253"/>
      <c r="ER18" s="253"/>
      <c r="ES18" s="253"/>
      <c r="ET18" s="253"/>
      <c r="EU18" s="253"/>
      <c r="EV18" s="253"/>
      <c r="EW18" s="253"/>
      <c r="EX18" s="253"/>
      <c r="EY18" s="253"/>
      <c r="EZ18" s="253"/>
      <c r="FA18" s="253"/>
      <c r="FB18" s="253"/>
      <c r="FC18" s="253"/>
      <c r="FD18" s="253"/>
      <c r="FE18" s="254"/>
    </row>
    <row r="19" spans="1:161" s="34" customFormat="1" ht="15" customHeight="1" x14ac:dyDescent="0.2">
      <c r="A19" s="250" t="s">
        <v>265</v>
      </c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  <c r="AP19" s="250"/>
      <c r="AQ19" s="250"/>
      <c r="AR19" s="250"/>
      <c r="AS19" s="250"/>
      <c r="AT19" s="250"/>
      <c r="AU19" s="250"/>
      <c r="AV19" s="250"/>
      <c r="AW19" s="250"/>
      <c r="AX19" s="250"/>
      <c r="AY19" s="250"/>
      <c r="AZ19" s="250"/>
      <c r="BA19" s="250"/>
      <c r="BB19" s="250"/>
      <c r="BC19" s="250"/>
      <c r="BD19" s="250"/>
      <c r="BE19" s="250"/>
      <c r="BF19" s="250"/>
      <c r="BG19" s="250"/>
      <c r="BH19" s="250"/>
      <c r="BI19" s="250"/>
      <c r="BJ19" s="250"/>
      <c r="BK19" s="250"/>
      <c r="BL19" s="250"/>
      <c r="BM19" s="250"/>
      <c r="BN19" s="250"/>
      <c r="BO19" s="250"/>
      <c r="BP19" s="250"/>
      <c r="BQ19" s="250"/>
      <c r="BR19" s="250"/>
      <c r="BS19" s="250"/>
      <c r="BT19" s="250"/>
      <c r="BU19" s="250"/>
      <c r="BV19" s="250"/>
      <c r="BW19" s="255" t="s">
        <v>266</v>
      </c>
      <c r="BX19" s="256"/>
      <c r="BY19" s="256"/>
      <c r="BZ19" s="256"/>
      <c r="CA19" s="256"/>
      <c r="CB19" s="256"/>
      <c r="CC19" s="256"/>
      <c r="CD19" s="256"/>
      <c r="CE19" s="256"/>
      <c r="CF19" s="257"/>
      <c r="CG19" s="257"/>
      <c r="CH19" s="257"/>
      <c r="CI19" s="257"/>
      <c r="CJ19" s="257"/>
      <c r="CK19" s="257"/>
      <c r="CL19" s="257"/>
      <c r="CM19" s="257"/>
      <c r="CN19" s="257"/>
      <c r="CO19" s="257"/>
      <c r="CP19" s="257"/>
      <c r="CQ19" s="257"/>
      <c r="CR19" s="257"/>
      <c r="CS19" s="257"/>
      <c r="CT19" s="257"/>
      <c r="CU19" s="257"/>
      <c r="CV19" s="257"/>
      <c r="CW19" s="257"/>
      <c r="CX19" s="257"/>
      <c r="CY19" s="257"/>
      <c r="CZ19" s="257"/>
      <c r="DA19" s="257"/>
      <c r="DB19" s="257"/>
      <c r="DC19" s="257"/>
      <c r="DD19" s="257"/>
      <c r="DE19" s="257"/>
      <c r="DF19" s="257"/>
      <c r="DG19" s="257"/>
      <c r="DH19" s="257"/>
      <c r="DI19" s="257"/>
      <c r="DJ19" s="257"/>
      <c r="DK19" s="257"/>
      <c r="DL19" s="257"/>
      <c r="DM19" s="257"/>
      <c r="DN19" s="257"/>
      <c r="DO19" s="257"/>
      <c r="DP19" s="257"/>
      <c r="DQ19" s="257"/>
      <c r="DR19" s="257"/>
      <c r="DS19" s="257"/>
      <c r="DT19" s="257"/>
      <c r="DU19" s="257"/>
      <c r="DV19" s="257"/>
      <c r="DW19" s="257"/>
      <c r="DX19" s="257"/>
      <c r="DY19" s="257"/>
      <c r="DZ19" s="257"/>
      <c r="EA19" s="257"/>
      <c r="EB19" s="257"/>
      <c r="EC19" s="257"/>
      <c r="ED19" s="257"/>
      <c r="EE19" s="257"/>
      <c r="EF19" s="257"/>
      <c r="EG19" s="257"/>
      <c r="EH19" s="257"/>
      <c r="EI19" s="257"/>
      <c r="EJ19" s="257"/>
      <c r="EK19" s="257"/>
      <c r="EL19" s="257"/>
      <c r="EM19" s="257"/>
      <c r="EN19" s="257"/>
      <c r="EO19" s="257"/>
      <c r="EP19" s="257"/>
      <c r="EQ19" s="257"/>
      <c r="ER19" s="257"/>
      <c r="ES19" s="257"/>
      <c r="ET19" s="257"/>
      <c r="EU19" s="257"/>
      <c r="EV19" s="257"/>
      <c r="EW19" s="257"/>
      <c r="EX19" s="257"/>
      <c r="EY19" s="257"/>
      <c r="EZ19" s="257"/>
      <c r="FA19" s="257"/>
      <c r="FB19" s="257"/>
      <c r="FC19" s="257"/>
      <c r="FD19" s="257"/>
      <c r="FE19" s="258"/>
    </row>
    <row r="20" spans="1:161" s="34" customFormat="1" ht="26.45" customHeight="1" x14ac:dyDescent="0.2">
      <c r="A20" s="259" t="s">
        <v>267</v>
      </c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  <c r="AW20" s="250"/>
      <c r="AX20" s="250"/>
      <c r="AY20" s="250"/>
      <c r="AZ20" s="250"/>
      <c r="BA20" s="250"/>
      <c r="BB20" s="250"/>
      <c r="BC20" s="250"/>
      <c r="BD20" s="250"/>
      <c r="BE20" s="250"/>
      <c r="BF20" s="250"/>
      <c r="BG20" s="250"/>
      <c r="BH20" s="250"/>
      <c r="BI20" s="250"/>
      <c r="BJ20" s="250"/>
      <c r="BK20" s="250"/>
      <c r="BL20" s="250"/>
      <c r="BM20" s="250"/>
      <c r="BN20" s="250"/>
      <c r="BO20" s="250"/>
      <c r="BP20" s="250"/>
      <c r="BQ20" s="250"/>
      <c r="BR20" s="250"/>
      <c r="BS20" s="250"/>
      <c r="BT20" s="250"/>
      <c r="BU20" s="250"/>
      <c r="BV20" s="250"/>
      <c r="BW20" s="255" t="s">
        <v>268</v>
      </c>
      <c r="BX20" s="256"/>
      <c r="BY20" s="256"/>
      <c r="BZ20" s="256"/>
      <c r="CA20" s="256"/>
      <c r="CB20" s="256"/>
      <c r="CC20" s="256"/>
      <c r="CD20" s="256"/>
      <c r="CE20" s="256"/>
      <c r="CF20" s="257"/>
      <c r="CG20" s="257"/>
      <c r="CH20" s="257"/>
      <c r="CI20" s="257"/>
      <c r="CJ20" s="257"/>
      <c r="CK20" s="257"/>
      <c r="CL20" s="257"/>
      <c r="CM20" s="257"/>
      <c r="CN20" s="257"/>
      <c r="CO20" s="257"/>
      <c r="CP20" s="257"/>
      <c r="CQ20" s="257"/>
      <c r="CR20" s="257"/>
      <c r="CS20" s="257"/>
      <c r="CT20" s="257"/>
      <c r="CU20" s="257"/>
      <c r="CV20" s="257"/>
      <c r="CW20" s="257"/>
      <c r="CX20" s="257"/>
      <c r="CY20" s="257"/>
      <c r="CZ20" s="257"/>
      <c r="DA20" s="257"/>
      <c r="DB20" s="257"/>
      <c r="DC20" s="257"/>
      <c r="DD20" s="257"/>
      <c r="DE20" s="257"/>
      <c r="DF20" s="257"/>
      <c r="DG20" s="257"/>
      <c r="DH20" s="257"/>
      <c r="DI20" s="257"/>
      <c r="DJ20" s="257"/>
      <c r="DK20" s="257"/>
      <c r="DL20" s="257"/>
      <c r="DM20" s="257"/>
      <c r="DN20" s="257"/>
      <c r="DO20" s="257"/>
      <c r="DP20" s="257"/>
      <c r="DQ20" s="257"/>
      <c r="DR20" s="257"/>
      <c r="DS20" s="257"/>
      <c r="DT20" s="257"/>
      <c r="DU20" s="257"/>
      <c r="DV20" s="257"/>
      <c r="DW20" s="257"/>
      <c r="DX20" s="257"/>
      <c r="DY20" s="257"/>
      <c r="DZ20" s="257"/>
      <c r="EA20" s="257"/>
      <c r="EB20" s="257"/>
      <c r="EC20" s="257"/>
      <c r="ED20" s="257"/>
      <c r="EE20" s="257"/>
      <c r="EF20" s="257"/>
      <c r="EG20" s="257"/>
      <c r="EH20" s="257"/>
      <c r="EI20" s="257"/>
      <c r="EJ20" s="257"/>
      <c r="EK20" s="257"/>
      <c r="EL20" s="257"/>
      <c r="EM20" s="257"/>
      <c r="EN20" s="257"/>
      <c r="EO20" s="257"/>
      <c r="EP20" s="257"/>
      <c r="EQ20" s="257"/>
      <c r="ER20" s="257"/>
      <c r="ES20" s="257"/>
      <c r="ET20" s="257"/>
      <c r="EU20" s="257"/>
      <c r="EV20" s="257"/>
      <c r="EW20" s="257"/>
      <c r="EX20" s="257"/>
      <c r="EY20" s="257"/>
      <c r="EZ20" s="257"/>
      <c r="FA20" s="257"/>
      <c r="FB20" s="257"/>
      <c r="FC20" s="257"/>
      <c r="FD20" s="257"/>
      <c r="FE20" s="258"/>
    </row>
    <row r="21" spans="1:161" s="34" customFormat="1" ht="15" customHeight="1" x14ac:dyDescent="0.2">
      <c r="A21" s="250" t="s">
        <v>269</v>
      </c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0"/>
      <c r="AS21" s="250"/>
      <c r="AT21" s="250"/>
      <c r="AU21" s="250"/>
      <c r="AV21" s="250"/>
      <c r="AW21" s="250"/>
      <c r="AX21" s="250"/>
      <c r="AY21" s="250"/>
      <c r="AZ21" s="250"/>
      <c r="BA21" s="250"/>
      <c r="BB21" s="250"/>
      <c r="BC21" s="250"/>
      <c r="BD21" s="250"/>
      <c r="BE21" s="250"/>
      <c r="BF21" s="250"/>
      <c r="BG21" s="250"/>
      <c r="BH21" s="250"/>
      <c r="BI21" s="250"/>
      <c r="BJ21" s="250"/>
      <c r="BK21" s="250"/>
      <c r="BL21" s="250"/>
      <c r="BM21" s="250"/>
      <c r="BN21" s="250"/>
      <c r="BO21" s="250"/>
      <c r="BP21" s="250"/>
      <c r="BQ21" s="250"/>
      <c r="BR21" s="250"/>
      <c r="BS21" s="250"/>
      <c r="BT21" s="250"/>
      <c r="BU21" s="250"/>
      <c r="BV21" s="250"/>
      <c r="BW21" s="255" t="s">
        <v>270</v>
      </c>
      <c r="BX21" s="256"/>
      <c r="BY21" s="256"/>
      <c r="BZ21" s="256"/>
      <c r="CA21" s="256"/>
      <c r="CB21" s="256"/>
      <c r="CC21" s="256"/>
      <c r="CD21" s="256"/>
      <c r="CE21" s="256"/>
      <c r="CF21" s="257"/>
      <c r="CG21" s="257"/>
      <c r="CH21" s="257"/>
      <c r="CI21" s="257"/>
      <c r="CJ21" s="257"/>
      <c r="CK21" s="257"/>
      <c r="CL21" s="257"/>
      <c r="CM21" s="257"/>
      <c r="CN21" s="257"/>
      <c r="CO21" s="257"/>
      <c r="CP21" s="257"/>
      <c r="CQ21" s="257"/>
      <c r="CR21" s="257"/>
      <c r="CS21" s="257"/>
      <c r="CT21" s="257"/>
      <c r="CU21" s="257"/>
      <c r="CV21" s="257"/>
      <c r="CW21" s="257"/>
      <c r="CX21" s="257"/>
      <c r="CY21" s="257"/>
      <c r="CZ21" s="257"/>
      <c r="DA21" s="257"/>
      <c r="DB21" s="257"/>
      <c r="DC21" s="257"/>
      <c r="DD21" s="257"/>
      <c r="DE21" s="257"/>
      <c r="DF21" s="257"/>
      <c r="DG21" s="257"/>
      <c r="DH21" s="257"/>
      <c r="DI21" s="257"/>
      <c r="DJ21" s="257"/>
      <c r="DK21" s="257"/>
      <c r="DL21" s="257"/>
      <c r="DM21" s="257"/>
      <c r="DN21" s="257"/>
      <c r="DO21" s="257"/>
      <c r="DP21" s="257"/>
      <c r="DQ21" s="257"/>
      <c r="DR21" s="257"/>
      <c r="DS21" s="257"/>
      <c r="DT21" s="257"/>
      <c r="DU21" s="257"/>
      <c r="DV21" s="257"/>
      <c r="DW21" s="257"/>
      <c r="DX21" s="257"/>
      <c r="DY21" s="257"/>
      <c r="DZ21" s="257"/>
      <c r="EA21" s="257"/>
      <c r="EB21" s="257"/>
      <c r="EC21" s="257"/>
      <c r="ED21" s="257"/>
      <c r="EE21" s="257"/>
      <c r="EF21" s="257"/>
      <c r="EG21" s="257"/>
      <c r="EH21" s="257"/>
      <c r="EI21" s="257"/>
      <c r="EJ21" s="257"/>
      <c r="EK21" s="257"/>
      <c r="EL21" s="257"/>
      <c r="EM21" s="257"/>
      <c r="EN21" s="257"/>
      <c r="EO21" s="257"/>
      <c r="EP21" s="257"/>
      <c r="EQ21" s="257"/>
      <c r="ER21" s="257"/>
      <c r="ES21" s="257"/>
      <c r="ET21" s="257"/>
      <c r="EU21" s="257"/>
      <c r="EV21" s="257"/>
      <c r="EW21" s="257"/>
      <c r="EX21" s="257"/>
      <c r="EY21" s="257"/>
      <c r="EZ21" s="257"/>
      <c r="FA21" s="257"/>
      <c r="FB21" s="257"/>
      <c r="FC21" s="257"/>
      <c r="FD21" s="257"/>
      <c r="FE21" s="258"/>
    </row>
    <row r="22" spans="1:161" s="34" customFormat="1" ht="15" customHeight="1" x14ac:dyDescent="0.2">
      <c r="A22" s="250" t="s">
        <v>271</v>
      </c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0"/>
      <c r="AS22" s="250"/>
      <c r="AT22" s="250"/>
      <c r="AU22" s="250"/>
      <c r="AV22" s="250"/>
      <c r="AW22" s="250"/>
      <c r="AX22" s="250"/>
      <c r="AY22" s="250"/>
      <c r="AZ22" s="250"/>
      <c r="BA22" s="250"/>
      <c r="BB22" s="250"/>
      <c r="BC22" s="250"/>
      <c r="BD22" s="250"/>
      <c r="BE22" s="250"/>
      <c r="BF22" s="250"/>
      <c r="BG22" s="250"/>
      <c r="BH22" s="250"/>
      <c r="BI22" s="250"/>
      <c r="BJ22" s="250"/>
      <c r="BK22" s="250"/>
      <c r="BL22" s="250"/>
      <c r="BM22" s="250"/>
      <c r="BN22" s="250"/>
      <c r="BO22" s="250"/>
      <c r="BP22" s="250"/>
      <c r="BQ22" s="250"/>
      <c r="BR22" s="250"/>
      <c r="BS22" s="250"/>
      <c r="BT22" s="250"/>
      <c r="BU22" s="250"/>
      <c r="BV22" s="250"/>
      <c r="BW22" s="255" t="s">
        <v>272</v>
      </c>
      <c r="BX22" s="256"/>
      <c r="BY22" s="256"/>
      <c r="BZ22" s="256"/>
      <c r="CA22" s="256"/>
      <c r="CB22" s="256"/>
      <c r="CC22" s="256"/>
      <c r="CD22" s="256"/>
      <c r="CE22" s="256"/>
      <c r="CF22" s="257"/>
      <c r="CG22" s="257"/>
      <c r="CH22" s="257"/>
      <c r="CI22" s="257"/>
      <c r="CJ22" s="257"/>
      <c r="CK22" s="257"/>
      <c r="CL22" s="257"/>
      <c r="CM22" s="257"/>
      <c r="CN22" s="257"/>
      <c r="CO22" s="257"/>
      <c r="CP22" s="257"/>
      <c r="CQ22" s="257"/>
      <c r="CR22" s="257"/>
      <c r="CS22" s="257"/>
      <c r="CT22" s="257"/>
      <c r="CU22" s="257"/>
      <c r="CV22" s="257"/>
      <c r="CW22" s="257"/>
      <c r="CX22" s="257"/>
      <c r="CY22" s="257"/>
      <c r="CZ22" s="257"/>
      <c r="DA22" s="257"/>
      <c r="DB22" s="257"/>
      <c r="DC22" s="257"/>
      <c r="DD22" s="257"/>
      <c r="DE22" s="257"/>
      <c r="DF22" s="257"/>
      <c r="DG22" s="257"/>
      <c r="DH22" s="257"/>
      <c r="DI22" s="257"/>
      <c r="DJ22" s="257"/>
      <c r="DK22" s="257"/>
      <c r="DL22" s="257"/>
      <c r="DM22" s="257"/>
      <c r="DN22" s="257"/>
      <c r="DO22" s="257"/>
      <c r="DP22" s="257"/>
      <c r="DQ22" s="257"/>
      <c r="DR22" s="257"/>
      <c r="DS22" s="257"/>
      <c r="DT22" s="257"/>
      <c r="DU22" s="257"/>
      <c r="DV22" s="257"/>
      <c r="DW22" s="257"/>
      <c r="DX22" s="257"/>
      <c r="DY22" s="257"/>
      <c r="DZ22" s="257"/>
      <c r="EA22" s="257"/>
      <c r="EB22" s="257"/>
      <c r="EC22" s="257"/>
      <c r="ED22" s="257"/>
      <c r="EE22" s="257"/>
      <c r="EF22" s="257"/>
      <c r="EG22" s="257"/>
      <c r="EH22" s="257"/>
      <c r="EI22" s="257"/>
      <c r="EJ22" s="257"/>
      <c r="EK22" s="257"/>
      <c r="EL22" s="257"/>
      <c r="EM22" s="257"/>
      <c r="EN22" s="257"/>
      <c r="EO22" s="257"/>
      <c r="EP22" s="257"/>
      <c r="EQ22" s="257"/>
      <c r="ER22" s="257"/>
      <c r="ES22" s="257"/>
      <c r="ET22" s="257"/>
      <c r="EU22" s="257"/>
      <c r="EV22" s="257"/>
      <c r="EW22" s="257"/>
      <c r="EX22" s="257"/>
      <c r="EY22" s="257"/>
      <c r="EZ22" s="257"/>
      <c r="FA22" s="257"/>
      <c r="FB22" s="257"/>
      <c r="FC22" s="257"/>
      <c r="FD22" s="257"/>
      <c r="FE22" s="258"/>
    </row>
    <row r="23" spans="1:161" s="34" customFormat="1" ht="39.950000000000003" customHeight="1" thickBot="1" x14ac:dyDescent="0.25">
      <c r="A23" s="259" t="s">
        <v>273</v>
      </c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O23" s="250"/>
      <c r="AP23" s="250"/>
      <c r="AQ23" s="250"/>
      <c r="AR23" s="250"/>
      <c r="AS23" s="250"/>
      <c r="AT23" s="250"/>
      <c r="AU23" s="250"/>
      <c r="AV23" s="250"/>
      <c r="AW23" s="250"/>
      <c r="AX23" s="250"/>
      <c r="AY23" s="250"/>
      <c r="AZ23" s="250"/>
      <c r="BA23" s="250"/>
      <c r="BB23" s="250"/>
      <c r="BC23" s="250"/>
      <c r="BD23" s="250"/>
      <c r="BE23" s="250"/>
      <c r="BF23" s="250"/>
      <c r="BG23" s="250"/>
      <c r="BH23" s="250"/>
      <c r="BI23" s="250"/>
      <c r="BJ23" s="250"/>
      <c r="BK23" s="250"/>
      <c r="BL23" s="250"/>
      <c r="BM23" s="250"/>
      <c r="BN23" s="250"/>
      <c r="BO23" s="250"/>
      <c r="BP23" s="250"/>
      <c r="BQ23" s="250"/>
      <c r="BR23" s="250"/>
      <c r="BS23" s="250"/>
      <c r="BT23" s="250"/>
      <c r="BU23" s="250"/>
      <c r="BV23" s="250"/>
      <c r="BW23" s="260" t="s">
        <v>274</v>
      </c>
      <c r="BX23" s="261"/>
      <c r="BY23" s="261"/>
      <c r="BZ23" s="261"/>
      <c r="CA23" s="261"/>
      <c r="CB23" s="261"/>
      <c r="CC23" s="261"/>
      <c r="CD23" s="261"/>
      <c r="CE23" s="261"/>
      <c r="CF23" s="262"/>
      <c r="CG23" s="262"/>
      <c r="CH23" s="262"/>
      <c r="CI23" s="262"/>
      <c r="CJ23" s="262"/>
      <c r="CK23" s="262"/>
      <c r="CL23" s="262"/>
      <c r="CM23" s="262"/>
      <c r="CN23" s="262"/>
      <c r="CO23" s="262"/>
      <c r="CP23" s="262"/>
      <c r="CQ23" s="262"/>
      <c r="CR23" s="262"/>
      <c r="CS23" s="262"/>
      <c r="CT23" s="262"/>
      <c r="CU23" s="262"/>
      <c r="CV23" s="262"/>
      <c r="CW23" s="262"/>
      <c r="CX23" s="262"/>
      <c r="CY23" s="262"/>
      <c r="CZ23" s="262"/>
      <c r="DA23" s="262"/>
      <c r="DB23" s="262"/>
      <c r="DC23" s="262"/>
      <c r="DD23" s="262"/>
      <c r="DE23" s="262"/>
      <c r="DF23" s="262"/>
      <c r="DG23" s="262"/>
      <c r="DH23" s="262"/>
      <c r="DI23" s="262"/>
      <c r="DJ23" s="262"/>
      <c r="DK23" s="262"/>
      <c r="DL23" s="262"/>
      <c r="DM23" s="262"/>
      <c r="DN23" s="262"/>
      <c r="DO23" s="262"/>
      <c r="DP23" s="262"/>
      <c r="DQ23" s="262"/>
      <c r="DR23" s="262"/>
      <c r="DS23" s="262"/>
      <c r="DT23" s="262"/>
      <c r="DU23" s="262"/>
      <c r="DV23" s="262"/>
      <c r="DW23" s="262"/>
      <c r="DX23" s="262"/>
      <c r="DY23" s="262"/>
      <c r="DZ23" s="262"/>
      <c r="EA23" s="262"/>
      <c r="EB23" s="262"/>
      <c r="EC23" s="262"/>
      <c r="ED23" s="262"/>
      <c r="EE23" s="262"/>
      <c r="EF23" s="262"/>
      <c r="EG23" s="262"/>
      <c r="EH23" s="262"/>
      <c r="EI23" s="262"/>
      <c r="EJ23" s="262"/>
      <c r="EK23" s="262"/>
      <c r="EL23" s="262"/>
      <c r="EM23" s="262"/>
      <c r="EN23" s="262"/>
      <c r="EO23" s="262"/>
      <c r="EP23" s="262"/>
      <c r="EQ23" s="262"/>
      <c r="ER23" s="262"/>
      <c r="ES23" s="262"/>
      <c r="ET23" s="262"/>
      <c r="EU23" s="262"/>
      <c r="EV23" s="262"/>
      <c r="EW23" s="262"/>
      <c r="EX23" s="262"/>
      <c r="EY23" s="262"/>
      <c r="EZ23" s="262"/>
      <c r="FA23" s="262"/>
      <c r="FB23" s="262"/>
      <c r="FC23" s="262"/>
      <c r="FD23" s="262"/>
      <c r="FE23" s="263"/>
    </row>
    <row r="24" spans="1:161" s="27" customFormat="1" ht="12.75" x14ac:dyDescent="0.2"/>
    <row r="25" spans="1:161" ht="12.75" customHeight="1" x14ac:dyDescent="0.2">
      <c r="A25" s="35" t="s">
        <v>275</v>
      </c>
    </row>
    <row r="26" spans="1:161" s="27" customFormat="1" ht="12.75" x14ac:dyDescent="0.2"/>
    <row r="27" spans="1:161" s="23" customFormat="1" ht="12.75" x14ac:dyDescent="0.2">
      <c r="A27" s="23" t="s">
        <v>276</v>
      </c>
      <c r="I27" s="68"/>
      <c r="J27" s="68"/>
    </row>
    <row r="28" spans="1:161" s="27" customFormat="1" ht="3" customHeight="1" x14ac:dyDescent="0.2">
      <c r="I28" s="67"/>
      <c r="J28" s="67"/>
    </row>
    <row r="29" spans="1:161" s="32" customFormat="1" ht="16.5" customHeight="1" x14ac:dyDescent="0.2">
      <c r="A29" s="230" t="s">
        <v>68</v>
      </c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30"/>
      <c r="AM29" s="230"/>
      <c r="AN29" s="230"/>
      <c r="AO29" s="230"/>
      <c r="AP29" s="230"/>
      <c r="AQ29" s="230"/>
      <c r="AR29" s="230"/>
      <c r="AS29" s="230"/>
      <c r="AT29" s="230"/>
      <c r="AU29" s="230"/>
      <c r="AV29" s="230"/>
      <c r="AW29" s="230"/>
      <c r="AX29" s="230"/>
      <c r="AY29" s="230"/>
      <c r="AZ29" s="230"/>
      <c r="BA29" s="230"/>
      <c r="BB29" s="230"/>
      <c r="BC29" s="230"/>
      <c r="BD29" s="230"/>
      <c r="BE29" s="230"/>
      <c r="BF29" s="230"/>
      <c r="BG29" s="230"/>
      <c r="BH29" s="230"/>
      <c r="BI29" s="230"/>
      <c r="BJ29" s="230"/>
      <c r="BK29" s="230"/>
      <c r="BL29" s="230"/>
      <c r="BM29" s="230"/>
      <c r="BN29" s="230"/>
      <c r="BO29" s="230"/>
      <c r="BP29" s="230"/>
      <c r="BQ29" s="230"/>
      <c r="BR29" s="230"/>
      <c r="BS29" s="230"/>
      <c r="BT29" s="230"/>
      <c r="BU29" s="230"/>
      <c r="BV29" s="231"/>
      <c r="BW29" s="236" t="s">
        <v>257</v>
      </c>
      <c r="BX29" s="230"/>
      <c r="BY29" s="230"/>
      <c r="BZ29" s="230"/>
      <c r="CA29" s="230"/>
      <c r="CB29" s="230"/>
      <c r="CC29" s="230"/>
      <c r="CD29" s="230"/>
      <c r="CE29" s="231"/>
      <c r="CF29" s="239" t="s">
        <v>69</v>
      </c>
      <c r="CG29" s="240"/>
      <c r="CH29" s="240"/>
      <c r="CI29" s="240"/>
      <c r="CJ29" s="240"/>
      <c r="CK29" s="240"/>
      <c r="CL29" s="240"/>
      <c r="CM29" s="240"/>
      <c r="CN29" s="240"/>
      <c r="CO29" s="240"/>
      <c r="CP29" s="240"/>
      <c r="CQ29" s="240"/>
      <c r="CR29" s="240"/>
      <c r="CS29" s="240"/>
      <c r="CT29" s="240"/>
      <c r="CU29" s="240"/>
      <c r="CV29" s="240"/>
      <c r="CW29" s="240"/>
      <c r="CX29" s="240"/>
      <c r="CY29" s="240"/>
      <c r="CZ29" s="240"/>
      <c r="DA29" s="240"/>
      <c r="DB29" s="240"/>
      <c r="DC29" s="240"/>
      <c r="DD29" s="240"/>
      <c r="DE29" s="240"/>
      <c r="DF29" s="240"/>
      <c r="DG29" s="240"/>
      <c r="DH29" s="240"/>
      <c r="DI29" s="240"/>
      <c r="DJ29" s="240"/>
      <c r="DK29" s="240"/>
      <c r="DL29" s="240"/>
      <c r="DM29" s="240"/>
      <c r="DN29" s="240"/>
      <c r="DO29" s="240"/>
      <c r="DP29" s="240"/>
      <c r="DQ29" s="240"/>
      <c r="DR29" s="240"/>
      <c r="DS29" s="240"/>
      <c r="DT29" s="240"/>
      <c r="DU29" s="240"/>
      <c r="DV29" s="240"/>
      <c r="DW29" s="240"/>
      <c r="DX29" s="240"/>
      <c r="DY29" s="240"/>
      <c r="DZ29" s="240"/>
      <c r="EA29" s="240"/>
      <c r="EB29" s="240"/>
      <c r="EC29" s="240"/>
      <c r="ED29" s="240"/>
      <c r="EE29" s="240"/>
      <c r="EF29" s="240"/>
      <c r="EG29" s="240"/>
      <c r="EH29" s="240"/>
      <c r="EI29" s="240"/>
      <c r="EJ29" s="240"/>
      <c r="EK29" s="240"/>
      <c r="EL29" s="240"/>
      <c r="EM29" s="240"/>
      <c r="EN29" s="240"/>
      <c r="EO29" s="240"/>
      <c r="EP29" s="240"/>
      <c r="EQ29" s="240"/>
      <c r="ER29" s="240"/>
      <c r="ES29" s="240"/>
      <c r="ET29" s="240"/>
      <c r="EU29" s="240"/>
      <c r="EV29" s="240"/>
      <c r="EW29" s="240"/>
      <c r="EX29" s="240"/>
      <c r="EY29" s="240"/>
      <c r="EZ29" s="240"/>
      <c r="FA29" s="240"/>
      <c r="FB29" s="240"/>
      <c r="FC29" s="240"/>
      <c r="FD29" s="240"/>
      <c r="FE29" s="241"/>
    </row>
    <row r="30" spans="1:161" s="32" customFormat="1" ht="12.75" x14ac:dyDescent="0.2">
      <c r="A30" s="232"/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32"/>
      <c r="AP30" s="232"/>
      <c r="AQ30" s="232"/>
      <c r="AR30" s="232"/>
      <c r="AS30" s="232"/>
      <c r="AT30" s="232"/>
      <c r="AU30" s="232"/>
      <c r="AV30" s="232"/>
      <c r="AW30" s="232"/>
      <c r="AX30" s="232"/>
      <c r="AY30" s="232"/>
      <c r="AZ30" s="232"/>
      <c r="BA30" s="232"/>
      <c r="BB30" s="232"/>
      <c r="BC30" s="232"/>
      <c r="BD30" s="232"/>
      <c r="BE30" s="232"/>
      <c r="BF30" s="232"/>
      <c r="BG30" s="232"/>
      <c r="BH30" s="232"/>
      <c r="BI30" s="232"/>
      <c r="BJ30" s="232"/>
      <c r="BK30" s="232"/>
      <c r="BL30" s="232"/>
      <c r="BM30" s="232"/>
      <c r="BN30" s="232"/>
      <c r="BO30" s="232"/>
      <c r="BP30" s="232"/>
      <c r="BQ30" s="232"/>
      <c r="BR30" s="232"/>
      <c r="BS30" s="232"/>
      <c r="BT30" s="232"/>
      <c r="BU30" s="232"/>
      <c r="BV30" s="233"/>
      <c r="BW30" s="237"/>
      <c r="BX30" s="232"/>
      <c r="BY30" s="232"/>
      <c r="BZ30" s="232"/>
      <c r="CA30" s="232"/>
      <c r="CB30" s="232"/>
      <c r="CC30" s="232"/>
      <c r="CD30" s="232"/>
      <c r="CE30" s="233"/>
      <c r="CF30" s="218" t="s">
        <v>242</v>
      </c>
      <c r="CG30" s="218"/>
      <c r="CH30" s="218"/>
      <c r="CI30" s="218"/>
      <c r="CJ30" s="218"/>
      <c r="CK30" s="218"/>
      <c r="CL30" s="218"/>
      <c r="CM30" s="218"/>
      <c r="CN30" s="218"/>
      <c r="CO30" s="218"/>
      <c r="CP30" s="218"/>
      <c r="CQ30" s="218"/>
      <c r="CR30" s="214"/>
      <c r="CS30" s="214"/>
      <c r="CT30" s="214"/>
      <c r="CU30" s="215" t="s">
        <v>258</v>
      </c>
      <c r="CV30" s="215"/>
      <c r="CW30" s="215"/>
      <c r="CX30" s="215"/>
      <c r="CY30" s="215"/>
      <c r="CZ30" s="215"/>
      <c r="DA30" s="215"/>
      <c r="DB30" s="215"/>
      <c r="DC30" s="215"/>
      <c r="DD30" s="215"/>
      <c r="DE30" s="216"/>
      <c r="DF30" s="217" t="s">
        <v>242</v>
      </c>
      <c r="DG30" s="218"/>
      <c r="DH30" s="218"/>
      <c r="DI30" s="218"/>
      <c r="DJ30" s="218"/>
      <c r="DK30" s="218"/>
      <c r="DL30" s="218"/>
      <c r="DM30" s="218"/>
      <c r="DN30" s="218"/>
      <c r="DO30" s="218"/>
      <c r="DP30" s="218"/>
      <c r="DQ30" s="218"/>
      <c r="DR30" s="214"/>
      <c r="DS30" s="214"/>
      <c r="DT30" s="214"/>
      <c r="DU30" s="215" t="s">
        <v>258</v>
      </c>
      <c r="DV30" s="215"/>
      <c r="DW30" s="215"/>
      <c r="DX30" s="215"/>
      <c r="DY30" s="215"/>
      <c r="DZ30" s="215"/>
      <c r="EA30" s="215"/>
      <c r="EB30" s="215"/>
      <c r="EC30" s="215"/>
      <c r="ED30" s="215"/>
      <c r="EE30" s="216"/>
      <c r="EF30" s="217" t="s">
        <v>242</v>
      </c>
      <c r="EG30" s="218"/>
      <c r="EH30" s="218"/>
      <c r="EI30" s="218"/>
      <c r="EJ30" s="218"/>
      <c r="EK30" s="218"/>
      <c r="EL30" s="218"/>
      <c r="EM30" s="218"/>
      <c r="EN30" s="218"/>
      <c r="EO30" s="218"/>
      <c r="EP30" s="218"/>
      <c r="EQ30" s="218"/>
      <c r="ER30" s="214"/>
      <c r="ES30" s="214"/>
      <c r="ET30" s="214"/>
      <c r="EU30" s="215" t="s">
        <v>258</v>
      </c>
      <c r="EV30" s="215"/>
      <c r="EW30" s="215"/>
      <c r="EX30" s="215"/>
      <c r="EY30" s="215"/>
      <c r="EZ30" s="215"/>
      <c r="FA30" s="215"/>
      <c r="FB30" s="215"/>
      <c r="FC30" s="215"/>
      <c r="FD30" s="215"/>
      <c r="FE30" s="215"/>
    </row>
    <row r="31" spans="1:161" s="32" customFormat="1" ht="27" customHeight="1" x14ac:dyDescent="0.2">
      <c r="A31" s="234"/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  <c r="BB31" s="234"/>
      <c r="BC31" s="234"/>
      <c r="BD31" s="234"/>
      <c r="BE31" s="234"/>
      <c r="BF31" s="234"/>
      <c r="BG31" s="234"/>
      <c r="BH31" s="234"/>
      <c r="BI31" s="234"/>
      <c r="BJ31" s="234"/>
      <c r="BK31" s="234"/>
      <c r="BL31" s="234"/>
      <c r="BM31" s="234"/>
      <c r="BN31" s="234"/>
      <c r="BO31" s="234"/>
      <c r="BP31" s="234"/>
      <c r="BQ31" s="234"/>
      <c r="BR31" s="234"/>
      <c r="BS31" s="234"/>
      <c r="BT31" s="234"/>
      <c r="BU31" s="234"/>
      <c r="BV31" s="235"/>
      <c r="BW31" s="238"/>
      <c r="BX31" s="234"/>
      <c r="BY31" s="234"/>
      <c r="BZ31" s="234"/>
      <c r="CA31" s="234"/>
      <c r="CB31" s="234"/>
      <c r="CC31" s="234"/>
      <c r="CD31" s="234"/>
      <c r="CE31" s="235"/>
      <c r="CF31" s="219" t="s">
        <v>259</v>
      </c>
      <c r="CG31" s="219"/>
      <c r="CH31" s="219"/>
      <c r="CI31" s="219"/>
      <c r="CJ31" s="219"/>
      <c r="CK31" s="219"/>
      <c r="CL31" s="219"/>
      <c r="CM31" s="219"/>
      <c r="CN31" s="219"/>
      <c r="CO31" s="219"/>
      <c r="CP31" s="219"/>
      <c r="CQ31" s="219"/>
      <c r="CR31" s="219"/>
      <c r="CS31" s="219"/>
      <c r="CT31" s="219"/>
      <c r="CU31" s="219"/>
      <c r="CV31" s="219"/>
      <c r="CW31" s="219"/>
      <c r="CX31" s="219"/>
      <c r="CY31" s="219"/>
      <c r="CZ31" s="219"/>
      <c r="DA31" s="219"/>
      <c r="DB31" s="219"/>
      <c r="DC31" s="219"/>
      <c r="DD31" s="219"/>
      <c r="DE31" s="220"/>
      <c r="DF31" s="221" t="s">
        <v>260</v>
      </c>
      <c r="DG31" s="219"/>
      <c r="DH31" s="219"/>
      <c r="DI31" s="219"/>
      <c r="DJ31" s="219"/>
      <c r="DK31" s="219"/>
      <c r="DL31" s="219"/>
      <c r="DM31" s="219"/>
      <c r="DN31" s="219"/>
      <c r="DO31" s="219"/>
      <c r="DP31" s="219"/>
      <c r="DQ31" s="219"/>
      <c r="DR31" s="219"/>
      <c r="DS31" s="219"/>
      <c r="DT31" s="219"/>
      <c r="DU31" s="219"/>
      <c r="DV31" s="219"/>
      <c r="DW31" s="219"/>
      <c r="DX31" s="219"/>
      <c r="DY31" s="219"/>
      <c r="DZ31" s="219"/>
      <c r="EA31" s="219"/>
      <c r="EB31" s="219"/>
      <c r="EC31" s="219"/>
      <c r="ED31" s="219"/>
      <c r="EE31" s="220"/>
      <c r="EF31" s="221" t="s">
        <v>261</v>
      </c>
      <c r="EG31" s="219"/>
      <c r="EH31" s="219"/>
      <c r="EI31" s="219"/>
      <c r="EJ31" s="219"/>
      <c r="EK31" s="219"/>
      <c r="EL31" s="219"/>
      <c r="EM31" s="219"/>
      <c r="EN31" s="219"/>
      <c r="EO31" s="219"/>
      <c r="EP31" s="219"/>
      <c r="EQ31" s="219"/>
      <c r="ER31" s="219"/>
      <c r="ES31" s="219"/>
      <c r="ET31" s="219"/>
      <c r="EU31" s="219"/>
      <c r="EV31" s="219"/>
      <c r="EW31" s="219"/>
      <c r="EX31" s="219"/>
      <c r="EY31" s="219"/>
      <c r="EZ31" s="219"/>
      <c r="FA31" s="219"/>
      <c r="FB31" s="219"/>
      <c r="FC31" s="219"/>
      <c r="FD31" s="219"/>
      <c r="FE31" s="219"/>
    </row>
    <row r="32" spans="1:161" s="33" customFormat="1" ht="13.5" customHeight="1" thickBot="1" x14ac:dyDescent="0.3">
      <c r="A32" s="242" t="s">
        <v>262</v>
      </c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  <c r="AP32" s="242"/>
      <c r="AQ32" s="242"/>
      <c r="AR32" s="242"/>
      <c r="AS32" s="242"/>
      <c r="AT32" s="242"/>
      <c r="AU32" s="242"/>
      <c r="AV32" s="242"/>
      <c r="AW32" s="242"/>
      <c r="AX32" s="242"/>
      <c r="AY32" s="242"/>
      <c r="AZ32" s="242"/>
      <c r="BA32" s="242"/>
      <c r="BB32" s="242"/>
      <c r="BC32" s="242"/>
      <c r="BD32" s="242"/>
      <c r="BE32" s="242"/>
      <c r="BF32" s="242"/>
      <c r="BG32" s="242"/>
      <c r="BH32" s="242"/>
      <c r="BI32" s="242"/>
      <c r="BJ32" s="242"/>
      <c r="BK32" s="242"/>
      <c r="BL32" s="242"/>
      <c r="BM32" s="242"/>
      <c r="BN32" s="242"/>
      <c r="BO32" s="242"/>
      <c r="BP32" s="242"/>
      <c r="BQ32" s="242"/>
      <c r="BR32" s="242"/>
      <c r="BS32" s="242"/>
      <c r="BT32" s="242"/>
      <c r="BU32" s="242"/>
      <c r="BV32" s="243"/>
      <c r="BW32" s="244">
        <v>2</v>
      </c>
      <c r="BX32" s="245"/>
      <c r="BY32" s="245"/>
      <c r="BZ32" s="245"/>
      <c r="CA32" s="245"/>
      <c r="CB32" s="245"/>
      <c r="CC32" s="245"/>
      <c r="CD32" s="245"/>
      <c r="CE32" s="246"/>
      <c r="CF32" s="247">
        <v>3</v>
      </c>
      <c r="CG32" s="248"/>
      <c r="CH32" s="248"/>
      <c r="CI32" s="248"/>
      <c r="CJ32" s="248"/>
      <c r="CK32" s="248"/>
      <c r="CL32" s="248"/>
      <c r="CM32" s="248"/>
      <c r="CN32" s="248"/>
      <c r="CO32" s="248"/>
      <c r="CP32" s="248"/>
      <c r="CQ32" s="248"/>
      <c r="CR32" s="248"/>
      <c r="CS32" s="248"/>
      <c r="CT32" s="248"/>
      <c r="CU32" s="248"/>
      <c r="CV32" s="248"/>
      <c r="CW32" s="248"/>
      <c r="CX32" s="248"/>
      <c r="CY32" s="248"/>
      <c r="CZ32" s="248"/>
      <c r="DA32" s="248"/>
      <c r="DB32" s="248"/>
      <c r="DC32" s="248"/>
      <c r="DD32" s="248"/>
      <c r="DE32" s="248"/>
      <c r="DF32" s="248">
        <v>4</v>
      </c>
      <c r="DG32" s="248"/>
      <c r="DH32" s="248"/>
      <c r="DI32" s="248"/>
      <c r="DJ32" s="248"/>
      <c r="DK32" s="248"/>
      <c r="DL32" s="248"/>
      <c r="DM32" s="248"/>
      <c r="DN32" s="248"/>
      <c r="DO32" s="248"/>
      <c r="DP32" s="248"/>
      <c r="DQ32" s="248"/>
      <c r="DR32" s="248"/>
      <c r="DS32" s="248"/>
      <c r="DT32" s="248"/>
      <c r="DU32" s="248"/>
      <c r="DV32" s="248"/>
      <c r="DW32" s="248"/>
      <c r="DX32" s="248"/>
      <c r="DY32" s="248"/>
      <c r="DZ32" s="248"/>
      <c r="EA32" s="248"/>
      <c r="EB32" s="248"/>
      <c r="EC32" s="248"/>
      <c r="ED32" s="248"/>
      <c r="EE32" s="248"/>
      <c r="EF32" s="249">
        <v>5</v>
      </c>
      <c r="EG32" s="249"/>
      <c r="EH32" s="249"/>
      <c r="EI32" s="249"/>
      <c r="EJ32" s="249"/>
      <c r="EK32" s="249"/>
      <c r="EL32" s="249"/>
      <c r="EM32" s="249"/>
      <c r="EN32" s="249"/>
      <c r="EO32" s="249"/>
      <c r="EP32" s="249"/>
      <c r="EQ32" s="249"/>
      <c r="ER32" s="249"/>
      <c r="ES32" s="249"/>
      <c r="ET32" s="249"/>
      <c r="EU32" s="249"/>
      <c r="EV32" s="249"/>
      <c r="EW32" s="249"/>
      <c r="EX32" s="249"/>
      <c r="EY32" s="249"/>
      <c r="EZ32" s="249"/>
      <c r="FA32" s="249"/>
      <c r="FB32" s="249"/>
      <c r="FC32" s="249"/>
      <c r="FD32" s="249"/>
      <c r="FE32" s="244"/>
    </row>
    <row r="33" spans="1:161" s="34" customFormat="1" ht="27" customHeight="1" x14ac:dyDescent="0.2">
      <c r="A33" s="264" t="s">
        <v>277</v>
      </c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  <c r="AI33" s="264"/>
      <c r="AJ33" s="264"/>
      <c r="AK33" s="264"/>
      <c r="AL33" s="264"/>
      <c r="AM33" s="264"/>
      <c r="AN33" s="264"/>
      <c r="AO33" s="264"/>
      <c r="AP33" s="264"/>
      <c r="AQ33" s="264"/>
      <c r="AR33" s="264"/>
      <c r="AS33" s="264"/>
      <c r="AT33" s="264"/>
      <c r="AU33" s="264"/>
      <c r="AV33" s="264"/>
      <c r="AW33" s="264"/>
      <c r="AX33" s="264"/>
      <c r="AY33" s="264"/>
      <c r="AZ33" s="264"/>
      <c r="BA33" s="264"/>
      <c r="BB33" s="264"/>
      <c r="BC33" s="264"/>
      <c r="BD33" s="264"/>
      <c r="BE33" s="264"/>
      <c r="BF33" s="264"/>
      <c r="BG33" s="264"/>
      <c r="BH33" s="264"/>
      <c r="BI33" s="264"/>
      <c r="BJ33" s="264"/>
      <c r="BK33" s="264"/>
      <c r="BL33" s="264"/>
      <c r="BM33" s="264"/>
      <c r="BN33" s="264"/>
      <c r="BO33" s="264"/>
      <c r="BP33" s="264"/>
      <c r="BQ33" s="264"/>
      <c r="BR33" s="264"/>
      <c r="BS33" s="264"/>
      <c r="BT33" s="264"/>
      <c r="BU33" s="264"/>
      <c r="BV33" s="265"/>
      <c r="BW33" s="251" t="s">
        <v>264</v>
      </c>
      <c r="BX33" s="252"/>
      <c r="BY33" s="252"/>
      <c r="BZ33" s="252"/>
      <c r="CA33" s="252"/>
      <c r="CB33" s="252"/>
      <c r="CC33" s="252"/>
      <c r="CD33" s="252"/>
      <c r="CE33" s="252"/>
      <c r="CF33" s="253"/>
      <c r="CG33" s="253"/>
      <c r="CH33" s="253"/>
      <c r="CI33" s="253"/>
      <c r="CJ33" s="253"/>
      <c r="CK33" s="253"/>
      <c r="CL33" s="253"/>
      <c r="CM33" s="253"/>
      <c r="CN33" s="253"/>
      <c r="CO33" s="253"/>
      <c r="CP33" s="253"/>
      <c r="CQ33" s="253"/>
      <c r="CR33" s="253"/>
      <c r="CS33" s="253"/>
      <c r="CT33" s="253"/>
      <c r="CU33" s="253"/>
      <c r="CV33" s="253"/>
      <c r="CW33" s="253"/>
      <c r="CX33" s="253"/>
      <c r="CY33" s="253"/>
      <c r="CZ33" s="253"/>
      <c r="DA33" s="253"/>
      <c r="DB33" s="253"/>
      <c r="DC33" s="253"/>
      <c r="DD33" s="253"/>
      <c r="DE33" s="253"/>
      <c r="DF33" s="253"/>
      <c r="DG33" s="253"/>
      <c r="DH33" s="253"/>
      <c r="DI33" s="253"/>
      <c r="DJ33" s="253"/>
      <c r="DK33" s="253"/>
      <c r="DL33" s="253"/>
      <c r="DM33" s="253"/>
      <c r="DN33" s="253"/>
      <c r="DO33" s="253"/>
      <c r="DP33" s="253"/>
      <c r="DQ33" s="253"/>
      <c r="DR33" s="253"/>
      <c r="DS33" s="253"/>
      <c r="DT33" s="253"/>
      <c r="DU33" s="253"/>
      <c r="DV33" s="253"/>
      <c r="DW33" s="253"/>
      <c r="DX33" s="253"/>
      <c r="DY33" s="253"/>
      <c r="DZ33" s="253"/>
      <c r="EA33" s="253"/>
      <c r="EB33" s="253"/>
      <c r="EC33" s="253"/>
      <c r="ED33" s="253"/>
      <c r="EE33" s="253"/>
      <c r="EF33" s="253"/>
      <c r="EG33" s="253"/>
      <c r="EH33" s="253"/>
      <c r="EI33" s="253"/>
      <c r="EJ33" s="253"/>
      <c r="EK33" s="253"/>
      <c r="EL33" s="253"/>
      <c r="EM33" s="253"/>
      <c r="EN33" s="253"/>
      <c r="EO33" s="253"/>
      <c r="EP33" s="253"/>
      <c r="EQ33" s="253"/>
      <c r="ER33" s="253"/>
      <c r="ES33" s="253"/>
      <c r="ET33" s="253"/>
      <c r="EU33" s="253"/>
      <c r="EV33" s="253"/>
      <c r="EW33" s="253"/>
      <c r="EX33" s="253"/>
      <c r="EY33" s="253"/>
      <c r="EZ33" s="253"/>
      <c r="FA33" s="253"/>
      <c r="FB33" s="253"/>
      <c r="FC33" s="253"/>
      <c r="FD33" s="253"/>
      <c r="FE33" s="254"/>
    </row>
    <row r="34" spans="1:161" s="34" customFormat="1" ht="39.950000000000003" customHeight="1" x14ac:dyDescent="0.2">
      <c r="A34" s="264" t="s">
        <v>278</v>
      </c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4"/>
      <c r="AN34" s="264"/>
      <c r="AO34" s="264"/>
      <c r="AP34" s="264"/>
      <c r="AQ34" s="264"/>
      <c r="AR34" s="264"/>
      <c r="AS34" s="264"/>
      <c r="AT34" s="264"/>
      <c r="AU34" s="264"/>
      <c r="AV34" s="264"/>
      <c r="AW34" s="264"/>
      <c r="AX34" s="264"/>
      <c r="AY34" s="264"/>
      <c r="AZ34" s="264"/>
      <c r="BA34" s="264"/>
      <c r="BB34" s="264"/>
      <c r="BC34" s="264"/>
      <c r="BD34" s="264"/>
      <c r="BE34" s="264"/>
      <c r="BF34" s="264"/>
      <c r="BG34" s="264"/>
      <c r="BH34" s="264"/>
      <c r="BI34" s="264"/>
      <c r="BJ34" s="264"/>
      <c r="BK34" s="264"/>
      <c r="BL34" s="264"/>
      <c r="BM34" s="264"/>
      <c r="BN34" s="264"/>
      <c r="BO34" s="264"/>
      <c r="BP34" s="264"/>
      <c r="BQ34" s="264"/>
      <c r="BR34" s="264"/>
      <c r="BS34" s="264"/>
      <c r="BT34" s="264"/>
      <c r="BU34" s="264"/>
      <c r="BV34" s="265"/>
      <c r="BW34" s="255" t="s">
        <v>266</v>
      </c>
      <c r="BX34" s="256"/>
      <c r="BY34" s="256"/>
      <c r="BZ34" s="256"/>
      <c r="CA34" s="256"/>
      <c r="CB34" s="256"/>
      <c r="CC34" s="256"/>
      <c r="CD34" s="256"/>
      <c r="CE34" s="256"/>
      <c r="CF34" s="257"/>
      <c r="CG34" s="257"/>
      <c r="CH34" s="257"/>
      <c r="CI34" s="257"/>
      <c r="CJ34" s="257"/>
      <c r="CK34" s="257"/>
      <c r="CL34" s="257"/>
      <c r="CM34" s="257"/>
      <c r="CN34" s="257"/>
      <c r="CO34" s="257"/>
      <c r="CP34" s="257"/>
      <c r="CQ34" s="257"/>
      <c r="CR34" s="257"/>
      <c r="CS34" s="257"/>
      <c r="CT34" s="257"/>
      <c r="CU34" s="257"/>
      <c r="CV34" s="257"/>
      <c r="CW34" s="257"/>
      <c r="CX34" s="257"/>
      <c r="CY34" s="257"/>
      <c r="CZ34" s="257"/>
      <c r="DA34" s="257"/>
      <c r="DB34" s="257"/>
      <c r="DC34" s="257"/>
      <c r="DD34" s="257"/>
      <c r="DE34" s="257"/>
      <c r="DF34" s="257"/>
      <c r="DG34" s="257"/>
      <c r="DH34" s="257"/>
      <c r="DI34" s="257"/>
      <c r="DJ34" s="257"/>
      <c r="DK34" s="257"/>
      <c r="DL34" s="257"/>
      <c r="DM34" s="257"/>
      <c r="DN34" s="257"/>
      <c r="DO34" s="257"/>
      <c r="DP34" s="257"/>
      <c r="DQ34" s="257"/>
      <c r="DR34" s="257"/>
      <c r="DS34" s="257"/>
      <c r="DT34" s="257"/>
      <c r="DU34" s="257"/>
      <c r="DV34" s="257"/>
      <c r="DW34" s="257"/>
      <c r="DX34" s="257"/>
      <c r="DY34" s="257"/>
      <c r="DZ34" s="257"/>
      <c r="EA34" s="257"/>
      <c r="EB34" s="257"/>
      <c r="EC34" s="257"/>
      <c r="ED34" s="257"/>
      <c r="EE34" s="257"/>
      <c r="EF34" s="257"/>
      <c r="EG34" s="257"/>
      <c r="EH34" s="257"/>
      <c r="EI34" s="257"/>
      <c r="EJ34" s="257"/>
      <c r="EK34" s="257"/>
      <c r="EL34" s="257"/>
      <c r="EM34" s="257"/>
      <c r="EN34" s="257"/>
      <c r="EO34" s="257"/>
      <c r="EP34" s="257"/>
      <c r="EQ34" s="257"/>
      <c r="ER34" s="257"/>
      <c r="ES34" s="257"/>
      <c r="ET34" s="257"/>
      <c r="EU34" s="257"/>
      <c r="EV34" s="257"/>
      <c r="EW34" s="257"/>
      <c r="EX34" s="257"/>
      <c r="EY34" s="257"/>
      <c r="EZ34" s="257"/>
      <c r="FA34" s="257"/>
      <c r="FB34" s="257"/>
      <c r="FC34" s="257"/>
      <c r="FD34" s="257"/>
      <c r="FE34" s="258"/>
    </row>
    <row r="35" spans="1:161" s="34" customFormat="1" ht="27" customHeight="1" x14ac:dyDescent="0.2">
      <c r="A35" s="264" t="s">
        <v>279</v>
      </c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4"/>
      <c r="AH35" s="264"/>
      <c r="AI35" s="264"/>
      <c r="AJ35" s="264"/>
      <c r="AK35" s="264"/>
      <c r="AL35" s="264"/>
      <c r="AM35" s="264"/>
      <c r="AN35" s="264"/>
      <c r="AO35" s="264"/>
      <c r="AP35" s="264"/>
      <c r="AQ35" s="264"/>
      <c r="AR35" s="264"/>
      <c r="AS35" s="264"/>
      <c r="AT35" s="264"/>
      <c r="AU35" s="264"/>
      <c r="AV35" s="264"/>
      <c r="AW35" s="264"/>
      <c r="AX35" s="264"/>
      <c r="AY35" s="264"/>
      <c r="AZ35" s="264"/>
      <c r="BA35" s="264"/>
      <c r="BB35" s="264"/>
      <c r="BC35" s="264"/>
      <c r="BD35" s="264"/>
      <c r="BE35" s="264"/>
      <c r="BF35" s="264"/>
      <c r="BG35" s="264"/>
      <c r="BH35" s="264"/>
      <c r="BI35" s="264"/>
      <c r="BJ35" s="264"/>
      <c r="BK35" s="264"/>
      <c r="BL35" s="264"/>
      <c r="BM35" s="264"/>
      <c r="BN35" s="264"/>
      <c r="BO35" s="264"/>
      <c r="BP35" s="264"/>
      <c r="BQ35" s="264"/>
      <c r="BR35" s="264"/>
      <c r="BS35" s="264"/>
      <c r="BT35" s="264"/>
      <c r="BU35" s="264"/>
      <c r="BV35" s="265"/>
      <c r="BW35" s="255" t="s">
        <v>268</v>
      </c>
      <c r="BX35" s="256"/>
      <c r="BY35" s="256"/>
      <c r="BZ35" s="256"/>
      <c r="CA35" s="256"/>
      <c r="CB35" s="256"/>
      <c r="CC35" s="256"/>
      <c r="CD35" s="256"/>
      <c r="CE35" s="256"/>
      <c r="CF35" s="257"/>
      <c r="CG35" s="257"/>
      <c r="CH35" s="257"/>
      <c r="CI35" s="257"/>
      <c r="CJ35" s="257"/>
      <c r="CK35" s="257"/>
      <c r="CL35" s="257"/>
      <c r="CM35" s="257"/>
      <c r="CN35" s="257"/>
      <c r="CO35" s="257"/>
      <c r="CP35" s="257"/>
      <c r="CQ35" s="257"/>
      <c r="CR35" s="257"/>
      <c r="CS35" s="257"/>
      <c r="CT35" s="257"/>
      <c r="CU35" s="257"/>
      <c r="CV35" s="257"/>
      <c r="CW35" s="257"/>
      <c r="CX35" s="257"/>
      <c r="CY35" s="257"/>
      <c r="CZ35" s="257"/>
      <c r="DA35" s="257"/>
      <c r="DB35" s="257"/>
      <c r="DC35" s="257"/>
      <c r="DD35" s="257"/>
      <c r="DE35" s="257"/>
      <c r="DF35" s="257"/>
      <c r="DG35" s="257"/>
      <c r="DH35" s="257"/>
      <c r="DI35" s="257"/>
      <c r="DJ35" s="257"/>
      <c r="DK35" s="257"/>
      <c r="DL35" s="257"/>
      <c r="DM35" s="257"/>
      <c r="DN35" s="257"/>
      <c r="DO35" s="257"/>
      <c r="DP35" s="257"/>
      <c r="DQ35" s="257"/>
      <c r="DR35" s="257"/>
      <c r="DS35" s="257"/>
      <c r="DT35" s="257"/>
      <c r="DU35" s="257"/>
      <c r="DV35" s="257"/>
      <c r="DW35" s="257"/>
      <c r="DX35" s="257"/>
      <c r="DY35" s="257"/>
      <c r="DZ35" s="257"/>
      <c r="EA35" s="257"/>
      <c r="EB35" s="257"/>
      <c r="EC35" s="257"/>
      <c r="ED35" s="257"/>
      <c r="EE35" s="257"/>
      <c r="EF35" s="257"/>
      <c r="EG35" s="257"/>
      <c r="EH35" s="257"/>
      <c r="EI35" s="257"/>
      <c r="EJ35" s="257"/>
      <c r="EK35" s="257"/>
      <c r="EL35" s="257"/>
      <c r="EM35" s="257"/>
      <c r="EN35" s="257"/>
      <c r="EO35" s="257"/>
      <c r="EP35" s="257"/>
      <c r="EQ35" s="257"/>
      <c r="ER35" s="257"/>
      <c r="ES35" s="257"/>
      <c r="ET35" s="257"/>
      <c r="EU35" s="257"/>
      <c r="EV35" s="257"/>
      <c r="EW35" s="257"/>
      <c r="EX35" s="257"/>
      <c r="EY35" s="257"/>
      <c r="EZ35" s="257"/>
      <c r="FA35" s="257"/>
      <c r="FB35" s="257"/>
      <c r="FC35" s="257"/>
      <c r="FD35" s="257"/>
      <c r="FE35" s="258"/>
    </row>
    <row r="36" spans="1:161" s="34" customFormat="1" ht="39.950000000000003" customHeight="1" x14ac:dyDescent="0.2">
      <c r="A36" s="266" t="s">
        <v>280</v>
      </c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  <c r="AF36" s="266"/>
      <c r="AG36" s="266"/>
      <c r="AH36" s="266"/>
      <c r="AI36" s="266"/>
      <c r="AJ36" s="266"/>
      <c r="AK36" s="266"/>
      <c r="AL36" s="266"/>
      <c r="AM36" s="266"/>
      <c r="AN36" s="266"/>
      <c r="AO36" s="266"/>
      <c r="AP36" s="266"/>
      <c r="AQ36" s="266"/>
      <c r="AR36" s="266"/>
      <c r="AS36" s="266"/>
      <c r="AT36" s="266"/>
      <c r="AU36" s="266"/>
      <c r="AV36" s="266"/>
      <c r="AW36" s="266"/>
      <c r="AX36" s="266"/>
      <c r="AY36" s="266"/>
      <c r="AZ36" s="266"/>
      <c r="BA36" s="266"/>
      <c r="BB36" s="266"/>
      <c r="BC36" s="266"/>
      <c r="BD36" s="266"/>
      <c r="BE36" s="266"/>
      <c r="BF36" s="266"/>
      <c r="BG36" s="266"/>
      <c r="BH36" s="266"/>
      <c r="BI36" s="266"/>
      <c r="BJ36" s="266"/>
      <c r="BK36" s="266"/>
      <c r="BL36" s="266"/>
      <c r="BM36" s="266"/>
      <c r="BN36" s="266"/>
      <c r="BO36" s="266"/>
      <c r="BP36" s="266"/>
      <c r="BQ36" s="266"/>
      <c r="BR36" s="266"/>
      <c r="BS36" s="266"/>
      <c r="BT36" s="266"/>
      <c r="BU36" s="266"/>
      <c r="BV36" s="267"/>
      <c r="BW36" s="255" t="s">
        <v>281</v>
      </c>
      <c r="BX36" s="256"/>
      <c r="BY36" s="256"/>
      <c r="BZ36" s="256"/>
      <c r="CA36" s="256"/>
      <c r="CB36" s="256"/>
      <c r="CC36" s="256"/>
      <c r="CD36" s="256"/>
      <c r="CE36" s="256"/>
      <c r="CF36" s="257"/>
      <c r="CG36" s="257"/>
      <c r="CH36" s="257"/>
      <c r="CI36" s="257"/>
      <c r="CJ36" s="257"/>
      <c r="CK36" s="257"/>
      <c r="CL36" s="257"/>
      <c r="CM36" s="257"/>
      <c r="CN36" s="257"/>
      <c r="CO36" s="257"/>
      <c r="CP36" s="257"/>
      <c r="CQ36" s="257"/>
      <c r="CR36" s="257"/>
      <c r="CS36" s="257"/>
      <c r="CT36" s="257"/>
      <c r="CU36" s="257"/>
      <c r="CV36" s="257"/>
      <c r="CW36" s="257"/>
      <c r="CX36" s="257"/>
      <c r="CY36" s="257"/>
      <c r="CZ36" s="257"/>
      <c r="DA36" s="257"/>
      <c r="DB36" s="257"/>
      <c r="DC36" s="257"/>
      <c r="DD36" s="257"/>
      <c r="DE36" s="257"/>
      <c r="DF36" s="257"/>
      <c r="DG36" s="257"/>
      <c r="DH36" s="257"/>
      <c r="DI36" s="257"/>
      <c r="DJ36" s="257"/>
      <c r="DK36" s="257"/>
      <c r="DL36" s="257"/>
      <c r="DM36" s="257"/>
      <c r="DN36" s="257"/>
      <c r="DO36" s="257"/>
      <c r="DP36" s="257"/>
      <c r="DQ36" s="257"/>
      <c r="DR36" s="257"/>
      <c r="DS36" s="257"/>
      <c r="DT36" s="257"/>
      <c r="DU36" s="257"/>
      <c r="DV36" s="257"/>
      <c r="DW36" s="257"/>
      <c r="DX36" s="257"/>
      <c r="DY36" s="257"/>
      <c r="DZ36" s="257"/>
      <c r="EA36" s="257"/>
      <c r="EB36" s="257"/>
      <c r="EC36" s="257"/>
      <c r="ED36" s="257"/>
      <c r="EE36" s="257"/>
      <c r="EF36" s="257"/>
      <c r="EG36" s="257"/>
      <c r="EH36" s="257"/>
      <c r="EI36" s="257"/>
      <c r="EJ36" s="257"/>
      <c r="EK36" s="257"/>
      <c r="EL36" s="257"/>
      <c r="EM36" s="257"/>
      <c r="EN36" s="257"/>
      <c r="EO36" s="257"/>
      <c r="EP36" s="257"/>
      <c r="EQ36" s="257"/>
      <c r="ER36" s="257"/>
      <c r="ES36" s="257"/>
      <c r="ET36" s="257"/>
      <c r="EU36" s="257"/>
      <c r="EV36" s="257"/>
      <c r="EW36" s="257"/>
      <c r="EX36" s="257"/>
      <c r="EY36" s="257"/>
      <c r="EZ36" s="257"/>
      <c r="FA36" s="257"/>
      <c r="FB36" s="257"/>
      <c r="FC36" s="257"/>
      <c r="FD36" s="257"/>
      <c r="FE36" s="258"/>
    </row>
    <row r="37" spans="1:161" s="34" customFormat="1" ht="27" customHeight="1" x14ac:dyDescent="0.2">
      <c r="A37" s="266" t="s">
        <v>443</v>
      </c>
      <c r="B37" s="266"/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M37" s="266"/>
      <c r="AN37" s="266"/>
      <c r="AO37" s="266"/>
      <c r="AP37" s="266"/>
      <c r="AQ37" s="266"/>
      <c r="AR37" s="266"/>
      <c r="AS37" s="266"/>
      <c r="AT37" s="266"/>
      <c r="AU37" s="266"/>
      <c r="AV37" s="266"/>
      <c r="AW37" s="266"/>
      <c r="AX37" s="266"/>
      <c r="AY37" s="266"/>
      <c r="AZ37" s="266"/>
      <c r="BA37" s="266"/>
      <c r="BB37" s="266"/>
      <c r="BC37" s="266"/>
      <c r="BD37" s="266"/>
      <c r="BE37" s="266"/>
      <c r="BF37" s="266"/>
      <c r="BG37" s="266"/>
      <c r="BH37" s="266"/>
      <c r="BI37" s="266"/>
      <c r="BJ37" s="266"/>
      <c r="BK37" s="266"/>
      <c r="BL37" s="266"/>
      <c r="BM37" s="266"/>
      <c r="BN37" s="266"/>
      <c r="BO37" s="266"/>
      <c r="BP37" s="266"/>
      <c r="BQ37" s="266"/>
      <c r="BR37" s="266"/>
      <c r="BS37" s="266"/>
      <c r="BT37" s="266"/>
      <c r="BU37" s="266"/>
      <c r="BV37" s="267"/>
      <c r="BW37" s="255" t="s">
        <v>282</v>
      </c>
      <c r="BX37" s="256"/>
      <c r="BY37" s="256"/>
      <c r="BZ37" s="256"/>
      <c r="CA37" s="256"/>
      <c r="CB37" s="256"/>
      <c r="CC37" s="256"/>
      <c r="CD37" s="256"/>
      <c r="CE37" s="256"/>
      <c r="CF37" s="257"/>
      <c r="CG37" s="257"/>
      <c r="CH37" s="257"/>
      <c r="CI37" s="257"/>
      <c r="CJ37" s="257"/>
      <c r="CK37" s="257"/>
      <c r="CL37" s="257"/>
      <c r="CM37" s="257"/>
      <c r="CN37" s="257"/>
      <c r="CO37" s="257"/>
      <c r="CP37" s="257"/>
      <c r="CQ37" s="257"/>
      <c r="CR37" s="257"/>
      <c r="CS37" s="257"/>
      <c r="CT37" s="257"/>
      <c r="CU37" s="257"/>
      <c r="CV37" s="257"/>
      <c r="CW37" s="257"/>
      <c r="CX37" s="257"/>
      <c r="CY37" s="257"/>
      <c r="CZ37" s="257"/>
      <c r="DA37" s="257"/>
      <c r="DB37" s="257"/>
      <c r="DC37" s="257"/>
      <c r="DD37" s="257"/>
      <c r="DE37" s="257"/>
      <c r="DF37" s="257"/>
      <c r="DG37" s="257"/>
      <c r="DH37" s="257"/>
      <c r="DI37" s="257"/>
      <c r="DJ37" s="257"/>
      <c r="DK37" s="257"/>
      <c r="DL37" s="257"/>
      <c r="DM37" s="257"/>
      <c r="DN37" s="257"/>
      <c r="DO37" s="257"/>
      <c r="DP37" s="257"/>
      <c r="DQ37" s="257"/>
      <c r="DR37" s="257"/>
      <c r="DS37" s="257"/>
      <c r="DT37" s="257"/>
      <c r="DU37" s="257"/>
      <c r="DV37" s="257"/>
      <c r="DW37" s="257"/>
      <c r="DX37" s="257"/>
      <c r="DY37" s="257"/>
      <c r="DZ37" s="257"/>
      <c r="EA37" s="257"/>
      <c r="EB37" s="257"/>
      <c r="EC37" s="257"/>
      <c r="ED37" s="257"/>
      <c r="EE37" s="257"/>
      <c r="EF37" s="257"/>
      <c r="EG37" s="257"/>
      <c r="EH37" s="257"/>
      <c r="EI37" s="257"/>
      <c r="EJ37" s="257"/>
      <c r="EK37" s="257"/>
      <c r="EL37" s="257"/>
      <c r="EM37" s="257"/>
      <c r="EN37" s="257"/>
      <c r="EO37" s="257"/>
      <c r="EP37" s="257"/>
      <c r="EQ37" s="257"/>
      <c r="ER37" s="257"/>
      <c r="ES37" s="257"/>
      <c r="ET37" s="257"/>
      <c r="EU37" s="257"/>
      <c r="EV37" s="257"/>
      <c r="EW37" s="257"/>
      <c r="EX37" s="257"/>
      <c r="EY37" s="257"/>
      <c r="EZ37" s="257"/>
      <c r="FA37" s="257"/>
      <c r="FB37" s="257"/>
      <c r="FC37" s="257"/>
      <c r="FD37" s="257"/>
      <c r="FE37" s="258"/>
    </row>
    <row r="38" spans="1:161" s="34" customFormat="1" ht="39.950000000000003" customHeight="1" x14ac:dyDescent="0.2">
      <c r="A38" s="266" t="s">
        <v>283</v>
      </c>
      <c r="B38" s="266"/>
      <c r="C38" s="266"/>
      <c r="D38" s="266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6"/>
      <c r="AM38" s="266"/>
      <c r="AN38" s="266"/>
      <c r="AO38" s="266"/>
      <c r="AP38" s="266"/>
      <c r="AQ38" s="266"/>
      <c r="AR38" s="266"/>
      <c r="AS38" s="266"/>
      <c r="AT38" s="266"/>
      <c r="AU38" s="266"/>
      <c r="AV38" s="266"/>
      <c r="AW38" s="266"/>
      <c r="AX38" s="266"/>
      <c r="AY38" s="266"/>
      <c r="AZ38" s="266"/>
      <c r="BA38" s="266"/>
      <c r="BB38" s="266"/>
      <c r="BC38" s="266"/>
      <c r="BD38" s="266"/>
      <c r="BE38" s="266"/>
      <c r="BF38" s="266"/>
      <c r="BG38" s="266"/>
      <c r="BH38" s="266"/>
      <c r="BI38" s="266"/>
      <c r="BJ38" s="266"/>
      <c r="BK38" s="266"/>
      <c r="BL38" s="266"/>
      <c r="BM38" s="266"/>
      <c r="BN38" s="266"/>
      <c r="BO38" s="266"/>
      <c r="BP38" s="266"/>
      <c r="BQ38" s="266"/>
      <c r="BR38" s="266"/>
      <c r="BS38" s="266"/>
      <c r="BT38" s="266"/>
      <c r="BU38" s="266"/>
      <c r="BV38" s="267"/>
      <c r="BW38" s="255" t="s">
        <v>284</v>
      </c>
      <c r="BX38" s="256"/>
      <c r="BY38" s="256"/>
      <c r="BZ38" s="256"/>
      <c r="CA38" s="256"/>
      <c r="CB38" s="256"/>
      <c r="CC38" s="256"/>
      <c r="CD38" s="256"/>
      <c r="CE38" s="256"/>
      <c r="CF38" s="257"/>
      <c r="CG38" s="257"/>
      <c r="CH38" s="257"/>
      <c r="CI38" s="257"/>
      <c r="CJ38" s="257"/>
      <c r="CK38" s="257"/>
      <c r="CL38" s="257"/>
      <c r="CM38" s="257"/>
      <c r="CN38" s="257"/>
      <c r="CO38" s="257"/>
      <c r="CP38" s="257"/>
      <c r="CQ38" s="257"/>
      <c r="CR38" s="257"/>
      <c r="CS38" s="257"/>
      <c r="CT38" s="257"/>
      <c r="CU38" s="257"/>
      <c r="CV38" s="257"/>
      <c r="CW38" s="257"/>
      <c r="CX38" s="257"/>
      <c r="CY38" s="257"/>
      <c r="CZ38" s="257"/>
      <c r="DA38" s="257"/>
      <c r="DB38" s="257"/>
      <c r="DC38" s="257"/>
      <c r="DD38" s="257"/>
      <c r="DE38" s="257"/>
      <c r="DF38" s="257"/>
      <c r="DG38" s="257"/>
      <c r="DH38" s="257"/>
      <c r="DI38" s="257"/>
      <c r="DJ38" s="257"/>
      <c r="DK38" s="257"/>
      <c r="DL38" s="257"/>
      <c r="DM38" s="257"/>
      <c r="DN38" s="257"/>
      <c r="DO38" s="257"/>
      <c r="DP38" s="257"/>
      <c r="DQ38" s="257"/>
      <c r="DR38" s="257"/>
      <c r="DS38" s="257"/>
      <c r="DT38" s="257"/>
      <c r="DU38" s="257"/>
      <c r="DV38" s="257"/>
      <c r="DW38" s="257"/>
      <c r="DX38" s="257"/>
      <c r="DY38" s="257"/>
      <c r="DZ38" s="257"/>
      <c r="EA38" s="257"/>
      <c r="EB38" s="257"/>
      <c r="EC38" s="257"/>
      <c r="ED38" s="257"/>
      <c r="EE38" s="257"/>
      <c r="EF38" s="257"/>
      <c r="EG38" s="257"/>
      <c r="EH38" s="257"/>
      <c r="EI38" s="257"/>
      <c r="EJ38" s="257"/>
      <c r="EK38" s="257"/>
      <c r="EL38" s="257"/>
      <c r="EM38" s="257"/>
      <c r="EN38" s="257"/>
      <c r="EO38" s="257"/>
      <c r="EP38" s="257"/>
      <c r="EQ38" s="257"/>
      <c r="ER38" s="257"/>
      <c r="ES38" s="257"/>
      <c r="ET38" s="257"/>
      <c r="EU38" s="257"/>
      <c r="EV38" s="257"/>
      <c r="EW38" s="257"/>
      <c r="EX38" s="257"/>
      <c r="EY38" s="257"/>
      <c r="EZ38" s="257"/>
      <c r="FA38" s="257"/>
      <c r="FB38" s="257"/>
      <c r="FC38" s="257"/>
      <c r="FD38" s="257"/>
      <c r="FE38" s="258"/>
    </row>
    <row r="39" spans="1:161" s="34" customFormat="1" ht="27" customHeight="1" x14ac:dyDescent="0.2">
      <c r="A39" s="266" t="s">
        <v>285</v>
      </c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6"/>
      <c r="AJ39" s="266"/>
      <c r="AK39" s="266"/>
      <c r="AL39" s="266"/>
      <c r="AM39" s="266"/>
      <c r="AN39" s="266"/>
      <c r="AO39" s="266"/>
      <c r="AP39" s="266"/>
      <c r="AQ39" s="266"/>
      <c r="AR39" s="266"/>
      <c r="AS39" s="266"/>
      <c r="AT39" s="266"/>
      <c r="AU39" s="266"/>
      <c r="AV39" s="266"/>
      <c r="AW39" s="266"/>
      <c r="AX39" s="266"/>
      <c r="AY39" s="266"/>
      <c r="AZ39" s="266"/>
      <c r="BA39" s="266"/>
      <c r="BB39" s="266"/>
      <c r="BC39" s="266"/>
      <c r="BD39" s="266"/>
      <c r="BE39" s="266"/>
      <c r="BF39" s="266"/>
      <c r="BG39" s="266"/>
      <c r="BH39" s="266"/>
      <c r="BI39" s="266"/>
      <c r="BJ39" s="266"/>
      <c r="BK39" s="266"/>
      <c r="BL39" s="266"/>
      <c r="BM39" s="266"/>
      <c r="BN39" s="266"/>
      <c r="BO39" s="266"/>
      <c r="BP39" s="266"/>
      <c r="BQ39" s="266"/>
      <c r="BR39" s="266"/>
      <c r="BS39" s="266"/>
      <c r="BT39" s="266"/>
      <c r="BU39" s="266"/>
      <c r="BV39" s="267"/>
      <c r="BW39" s="255" t="s">
        <v>286</v>
      </c>
      <c r="BX39" s="256"/>
      <c r="BY39" s="256"/>
      <c r="BZ39" s="256"/>
      <c r="CA39" s="256"/>
      <c r="CB39" s="256"/>
      <c r="CC39" s="256"/>
      <c r="CD39" s="256"/>
      <c r="CE39" s="256"/>
      <c r="CF39" s="257"/>
      <c r="CG39" s="257"/>
      <c r="CH39" s="257"/>
      <c r="CI39" s="257"/>
      <c r="CJ39" s="257"/>
      <c r="CK39" s="257"/>
      <c r="CL39" s="257"/>
      <c r="CM39" s="257"/>
      <c r="CN39" s="257"/>
      <c r="CO39" s="257"/>
      <c r="CP39" s="257"/>
      <c r="CQ39" s="257"/>
      <c r="CR39" s="257"/>
      <c r="CS39" s="257"/>
      <c r="CT39" s="257"/>
      <c r="CU39" s="257"/>
      <c r="CV39" s="257"/>
      <c r="CW39" s="257"/>
      <c r="CX39" s="257"/>
      <c r="CY39" s="257"/>
      <c r="CZ39" s="257"/>
      <c r="DA39" s="257"/>
      <c r="DB39" s="257"/>
      <c r="DC39" s="257"/>
      <c r="DD39" s="257"/>
      <c r="DE39" s="257"/>
      <c r="DF39" s="257"/>
      <c r="DG39" s="257"/>
      <c r="DH39" s="257"/>
      <c r="DI39" s="257"/>
      <c r="DJ39" s="257"/>
      <c r="DK39" s="257"/>
      <c r="DL39" s="257"/>
      <c r="DM39" s="257"/>
      <c r="DN39" s="257"/>
      <c r="DO39" s="257"/>
      <c r="DP39" s="257"/>
      <c r="DQ39" s="257"/>
      <c r="DR39" s="257"/>
      <c r="DS39" s="257"/>
      <c r="DT39" s="257"/>
      <c r="DU39" s="257"/>
      <c r="DV39" s="257"/>
      <c r="DW39" s="257"/>
      <c r="DX39" s="257"/>
      <c r="DY39" s="257"/>
      <c r="DZ39" s="257"/>
      <c r="EA39" s="257"/>
      <c r="EB39" s="257"/>
      <c r="EC39" s="257"/>
      <c r="ED39" s="257"/>
      <c r="EE39" s="257"/>
      <c r="EF39" s="257"/>
      <c r="EG39" s="257"/>
      <c r="EH39" s="257"/>
      <c r="EI39" s="257"/>
      <c r="EJ39" s="257"/>
      <c r="EK39" s="257"/>
      <c r="EL39" s="257"/>
      <c r="EM39" s="257"/>
      <c r="EN39" s="257"/>
      <c r="EO39" s="257"/>
      <c r="EP39" s="257"/>
      <c r="EQ39" s="257"/>
      <c r="ER39" s="257"/>
      <c r="ES39" s="257"/>
      <c r="ET39" s="257"/>
      <c r="EU39" s="257"/>
      <c r="EV39" s="257"/>
      <c r="EW39" s="257"/>
      <c r="EX39" s="257"/>
      <c r="EY39" s="257"/>
      <c r="EZ39" s="257"/>
      <c r="FA39" s="257"/>
      <c r="FB39" s="257"/>
      <c r="FC39" s="257"/>
      <c r="FD39" s="257"/>
      <c r="FE39" s="258"/>
    </row>
    <row r="40" spans="1:161" s="34" customFormat="1" ht="39.950000000000003" customHeight="1" x14ac:dyDescent="0.2">
      <c r="A40" s="266" t="s">
        <v>287</v>
      </c>
      <c r="B40" s="266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66"/>
      <c r="AF40" s="266"/>
      <c r="AG40" s="266"/>
      <c r="AH40" s="266"/>
      <c r="AI40" s="266"/>
      <c r="AJ40" s="266"/>
      <c r="AK40" s="266"/>
      <c r="AL40" s="266"/>
      <c r="AM40" s="266"/>
      <c r="AN40" s="266"/>
      <c r="AO40" s="266"/>
      <c r="AP40" s="266"/>
      <c r="AQ40" s="266"/>
      <c r="AR40" s="266"/>
      <c r="AS40" s="266"/>
      <c r="AT40" s="266"/>
      <c r="AU40" s="266"/>
      <c r="AV40" s="266"/>
      <c r="AW40" s="266"/>
      <c r="AX40" s="266"/>
      <c r="AY40" s="266"/>
      <c r="AZ40" s="266"/>
      <c r="BA40" s="266"/>
      <c r="BB40" s="266"/>
      <c r="BC40" s="266"/>
      <c r="BD40" s="266"/>
      <c r="BE40" s="266"/>
      <c r="BF40" s="266"/>
      <c r="BG40" s="266"/>
      <c r="BH40" s="266"/>
      <c r="BI40" s="266"/>
      <c r="BJ40" s="266"/>
      <c r="BK40" s="266"/>
      <c r="BL40" s="266"/>
      <c r="BM40" s="266"/>
      <c r="BN40" s="266"/>
      <c r="BO40" s="266"/>
      <c r="BP40" s="266"/>
      <c r="BQ40" s="266"/>
      <c r="BR40" s="266"/>
      <c r="BS40" s="266"/>
      <c r="BT40" s="266"/>
      <c r="BU40" s="266"/>
      <c r="BV40" s="267"/>
      <c r="BW40" s="255" t="s">
        <v>288</v>
      </c>
      <c r="BX40" s="256"/>
      <c r="BY40" s="256"/>
      <c r="BZ40" s="256"/>
      <c r="CA40" s="256"/>
      <c r="CB40" s="256"/>
      <c r="CC40" s="256"/>
      <c r="CD40" s="256"/>
      <c r="CE40" s="256"/>
      <c r="CF40" s="257"/>
      <c r="CG40" s="257"/>
      <c r="CH40" s="257"/>
      <c r="CI40" s="257"/>
      <c r="CJ40" s="257"/>
      <c r="CK40" s="257"/>
      <c r="CL40" s="257"/>
      <c r="CM40" s="257"/>
      <c r="CN40" s="257"/>
      <c r="CO40" s="257"/>
      <c r="CP40" s="257"/>
      <c r="CQ40" s="257"/>
      <c r="CR40" s="257"/>
      <c r="CS40" s="257"/>
      <c r="CT40" s="257"/>
      <c r="CU40" s="257"/>
      <c r="CV40" s="257"/>
      <c r="CW40" s="257"/>
      <c r="CX40" s="257"/>
      <c r="CY40" s="257"/>
      <c r="CZ40" s="257"/>
      <c r="DA40" s="257"/>
      <c r="DB40" s="257"/>
      <c r="DC40" s="257"/>
      <c r="DD40" s="257"/>
      <c r="DE40" s="257"/>
      <c r="DF40" s="257"/>
      <c r="DG40" s="257"/>
      <c r="DH40" s="257"/>
      <c r="DI40" s="257"/>
      <c r="DJ40" s="257"/>
      <c r="DK40" s="257"/>
      <c r="DL40" s="257"/>
      <c r="DM40" s="257"/>
      <c r="DN40" s="257"/>
      <c r="DO40" s="257"/>
      <c r="DP40" s="257"/>
      <c r="DQ40" s="257"/>
      <c r="DR40" s="257"/>
      <c r="DS40" s="257"/>
      <c r="DT40" s="257"/>
      <c r="DU40" s="257"/>
      <c r="DV40" s="257"/>
      <c r="DW40" s="257"/>
      <c r="DX40" s="257"/>
      <c r="DY40" s="257"/>
      <c r="DZ40" s="257"/>
      <c r="EA40" s="257"/>
      <c r="EB40" s="257"/>
      <c r="EC40" s="257"/>
      <c r="ED40" s="257"/>
      <c r="EE40" s="257"/>
      <c r="EF40" s="257"/>
      <c r="EG40" s="257"/>
      <c r="EH40" s="257"/>
      <c r="EI40" s="257"/>
      <c r="EJ40" s="257"/>
      <c r="EK40" s="257"/>
      <c r="EL40" s="257"/>
      <c r="EM40" s="257"/>
      <c r="EN40" s="257"/>
      <c r="EO40" s="257"/>
      <c r="EP40" s="257"/>
      <c r="EQ40" s="257"/>
      <c r="ER40" s="257"/>
      <c r="ES40" s="257"/>
      <c r="ET40" s="257"/>
      <c r="EU40" s="257"/>
      <c r="EV40" s="257"/>
      <c r="EW40" s="257"/>
      <c r="EX40" s="257"/>
      <c r="EY40" s="257"/>
      <c r="EZ40" s="257"/>
      <c r="FA40" s="257"/>
      <c r="FB40" s="257"/>
      <c r="FC40" s="257"/>
      <c r="FD40" s="257"/>
      <c r="FE40" s="258"/>
    </row>
    <row r="41" spans="1:161" s="34" customFormat="1" ht="27" customHeight="1" x14ac:dyDescent="0.2">
      <c r="A41" s="266" t="s">
        <v>289</v>
      </c>
      <c r="B41" s="266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6"/>
      <c r="AD41" s="266"/>
      <c r="AE41" s="266"/>
      <c r="AF41" s="266"/>
      <c r="AG41" s="266"/>
      <c r="AH41" s="266"/>
      <c r="AI41" s="266"/>
      <c r="AJ41" s="266"/>
      <c r="AK41" s="266"/>
      <c r="AL41" s="266"/>
      <c r="AM41" s="266"/>
      <c r="AN41" s="266"/>
      <c r="AO41" s="266"/>
      <c r="AP41" s="266"/>
      <c r="AQ41" s="266"/>
      <c r="AR41" s="266"/>
      <c r="AS41" s="266"/>
      <c r="AT41" s="266"/>
      <c r="AU41" s="266"/>
      <c r="AV41" s="266"/>
      <c r="AW41" s="266"/>
      <c r="AX41" s="266"/>
      <c r="AY41" s="266"/>
      <c r="AZ41" s="266"/>
      <c r="BA41" s="266"/>
      <c r="BB41" s="266"/>
      <c r="BC41" s="266"/>
      <c r="BD41" s="266"/>
      <c r="BE41" s="266"/>
      <c r="BF41" s="266"/>
      <c r="BG41" s="266"/>
      <c r="BH41" s="266"/>
      <c r="BI41" s="266"/>
      <c r="BJ41" s="266"/>
      <c r="BK41" s="266"/>
      <c r="BL41" s="266"/>
      <c r="BM41" s="266"/>
      <c r="BN41" s="266"/>
      <c r="BO41" s="266"/>
      <c r="BP41" s="266"/>
      <c r="BQ41" s="266"/>
      <c r="BR41" s="266"/>
      <c r="BS41" s="266"/>
      <c r="BT41" s="266"/>
      <c r="BU41" s="266"/>
      <c r="BV41" s="267"/>
      <c r="BW41" s="255" t="s">
        <v>290</v>
      </c>
      <c r="BX41" s="256"/>
      <c r="BY41" s="256"/>
      <c r="BZ41" s="256"/>
      <c r="CA41" s="256"/>
      <c r="CB41" s="256"/>
      <c r="CC41" s="256"/>
      <c r="CD41" s="256"/>
      <c r="CE41" s="256"/>
      <c r="CF41" s="257"/>
      <c r="CG41" s="257"/>
      <c r="CH41" s="257"/>
      <c r="CI41" s="257"/>
      <c r="CJ41" s="257"/>
      <c r="CK41" s="257"/>
      <c r="CL41" s="257"/>
      <c r="CM41" s="257"/>
      <c r="CN41" s="257"/>
      <c r="CO41" s="257"/>
      <c r="CP41" s="257"/>
      <c r="CQ41" s="257"/>
      <c r="CR41" s="257"/>
      <c r="CS41" s="257"/>
      <c r="CT41" s="257"/>
      <c r="CU41" s="257"/>
      <c r="CV41" s="257"/>
      <c r="CW41" s="257"/>
      <c r="CX41" s="257"/>
      <c r="CY41" s="257"/>
      <c r="CZ41" s="257"/>
      <c r="DA41" s="257"/>
      <c r="DB41" s="257"/>
      <c r="DC41" s="257"/>
      <c r="DD41" s="257"/>
      <c r="DE41" s="257"/>
      <c r="DF41" s="257"/>
      <c r="DG41" s="257"/>
      <c r="DH41" s="257"/>
      <c r="DI41" s="257"/>
      <c r="DJ41" s="257"/>
      <c r="DK41" s="257"/>
      <c r="DL41" s="257"/>
      <c r="DM41" s="257"/>
      <c r="DN41" s="257"/>
      <c r="DO41" s="257"/>
      <c r="DP41" s="257"/>
      <c r="DQ41" s="257"/>
      <c r="DR41" s="257"/>
      <c r="DS41" s="257"/>
      <c r="DT41" s="257"/>
      <c r="DU41" s="257"/>
      <c r="DV41" s="257"/>
      <c r="DW41" s="257"/>
      <c r="DX41" s="257"/>
      <c r="DY41" s="257"/>
      <c r="DZ41" s="257"/>
      <c r="EA41" s="257"/>
      <c r="EB41" s="257"/>
      <c r="EC41" s="257"/>
      <c r="ED41" s="257"/>
      <c r="EE41" s="257"/>
      <c r="EF41" s="257"/>
      <c r="EG41" s="257"/>
      <c r="EH41" s="257"/>
      <c r="EI41" s="257"/>
      <c r="EJ41" s="257"/>
      <c r="EK41" s="257"/>
      <c r="EL41" s="257"/>
      <c r="EM41" s="257"/>
      <c r="EN41" s="257"/>
      <c r="EO41" s="257"/>
      <c r="EP41" s="257"/>
      <c r="EQ41" s="257"/>
      <c r="ER41" s="257"/>
      <c r="ES41" s="257"/>
      <c r="ET41" s="257"/>
      <c r="EU41" s="257"/>
      <c r="EV41" s="257"/>
      <c r="EW41" s="257"/>
      <c r="EX41" s="257"/>
      <c r="EY41" s="257"/>
      <c r="EZ41" s="257"/>
      <c r="FA41" s="257"/>
      <c r="FB41" s="257"/>
      <c r="FC41" s="257"/>
      <c r="FD41" s="257"/>
      <c r="FE41" s="258"/>
    </row>
    <row r="42" spans="1:161" s="34" customFormat="1" ht="27" customHeight="1" x14ac:dyDescent="0.2">
      <c r="A42" s="266" t="s">
        <v>291</v>
      </c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6"/>
      <c r="AJ42" s="266"/>
      <c r="AK42" s="266"/>
      <c r="AL42" s="266"/>
      <c r="AM42" s="266"/>
      <c r="AN42" s="266"/>
      <c r="AO42" s="266"/>
      <c r="AP42" s="266"/>
      <c r="AQ42" s="266"/>
      <c r="AR42" s="266"/>
      <c r="AS42" s="266"/>
      <c r="AT42" s="266"/>
      <c r="AU42" s="266"/>
      <c r="AV42" s="266"/>
      <c r="AW42" s="266"/>
      <c r="AX42" s="266"/>
      <c r="AY42" s="266"/>
      <c r="AZ42" s="266"/>
      <c r="BA42" s="266"/>
      <c r="BB42" s="266"/>
      <c r="BC42" s="266"/>
      <c r="BD42" s="266"/>
      <c r="BE42" s="266"/>
      <c r="BF42" s="266"/>
      <c r="BG42" s="266"/>
      <c r="BH42" s="266"/>
      <c r="BI42" s="266"/>
      <c r="BJ42" s="266"/>
      <c r="BK42" s="266"/>
      <c r="BL42" s="266"/>
      <c r="BM42" s="266"/>
      <c r="BN42" s="266"/>
      <c r="BO42" s="266"/>
      <c r="BP42" s="266"/>
      <c r="BQ42" s="266"/>
      <c r="BR42" s="266"/>
      <c r="BS42" s="266"/>
      <c r="BT42" s="266"/>
      <c r="BU42" s="266"/>
      <c r="BV42" s="267"/>
      <c r="BW42" s="255" t="s">
        <v>292</v>
      </c>
      <c r="BX42" s="256"/>
      <c r="BY42" s="256"/>
      <c r="BZ42" s="256"/>
      <c r="CA42" s="256"/>
      <c r="CB42" s="256"/>
      <c r="CC42" s="256"/>
      <c r="CD42" s="256"/>
      <c r="CE42" s="256"/>
      <c r="CF42" s="257"/>
      <c r="CG42" s="257"/>
      <c r="CH42" s="257"/>
      <c r="CI42" s="257"/>
      <c r="CJ42" s="257"/>
      <c r="CK42" s="257"/>
      <c r="CL42" s="257"/>
      <c r="CM42" s="257"/>
      <c r="CN42" s="257"/>
      <c r="CO42" s="257"/>
      <c r="CP42" s="257"/>
      <c r="CQ42" s="257"/>
      <c r="CR42" s="257"/>
      <c r="CS42" s="257"/>
      <c r="CT42" s="257"/>
      <c r="CU42" s="257"/>
      <c r="CV42" s="257"/>
      <c r="CW42" s="257"/>
      <c r="CX42" s="257"/>
      <c r="CY42" s="257"/>
      <c r="CZ42" s="257"/>
      <c r="DA42" s="257"/>
      <c r="DB42" s="257"/>
      <c r="DC42" s="257"/>
      <c r="DD42" s="257"/>
      <c r="DE42" s="257"/>
      <c r="DF42" s="257"/>
      <c r="DG42" s="257"/>
      <c r="DH42" s="257"/>
      <c r="DI42" s="257"/>
      <c r="DJ42" s="257"/>
      <c r="DK42" s="257"/>
      <c r="DL42" s="257"/>
      <c r="DM42" s="257"/>
      <c r="DN42" s="257"/>
      <c r="DO42" s="257"/>
      <c r="DP42" s="257"/>
      <c r="DQ42" s="257"/>
      <c r="DR42" s="257"/>
      <c r="DS42" s="257"/>
      <c r="DT42" s="257"/>
      <c r="DU42" s="257"/>
      <c r="DV42" s="257"/>
      <c r="DW42" s="257"/>
      <c r="DX42" s="257"/>
      <c r="DY42" s="257"/>
      <c r="DZ42" s="257"/>
      <c r="EA42" s="257"/>
      <c r="EB42" s="257"/>
      <c r="EC42" s="257"/>
      <c r="ED42" s="257"/>
      <c r="EE42" s="257"/>
      <c r="EF42" s="257"/>
      <c r="EG42" s="257"/>
      <c r="EH42" s="257"/>
      <c r="EI42" s="257"/>
      <c r="EJ42" s="257"/>
      <c r="EK42" s="257"/>
      <c r="EL42" s="257"/>
      <c r="EM42" s="257"/>
      <c r="EN42" s="257"/>
      <c r="EO42" s="257"/>
      <c r="EP42" s="257"/>
      <c r="EQ42" s="257"/>
      <c r="ER42" s="257"/>
      <c r="ES42" s="257"/>
      <c r="ET42" s="257"/>
      <c r="EU42" s="257"/>
      <c r="EV42" s="257"/>
      <c r="EW42" s="257"/>
      <c r="EX42" s="257"/>
      <c r="EY42" s="257"/>
      <c r="EZ42" s="257"/>
      <c r="FA42" s="257"/>
      <c r="FB42" s="257"/>
      <c r="FC42" s="257"/>
      <c r="FD42" s="257"/>
      <c r="FE42" s="258"/>
    </row>
    <row r="43" spans="1:161" s="34" customFormat="1" ht="39.950000000000003" customHeight="1" x14ac:dyDescent="0.2">
      <c r="A43" s="266" t="s">
        <v>293</v>
      </c>
      <c r="B43" s="266"/>
      <c r="C43" s="266"/>
      <c r="D43" s="266"/>
      <c r="E43" s="266"/>
      <c r="F43" s="266"/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66"/>
      <c r="Y43" s="266"/>
      <c r="Z43" s="266"/>
      <c r="AA43" s="266"/>
      <c r="AB43" s="266"/>
      <c r="AC43" s="266"/>
      <c r="AD43" s="266"/>
      <c r="AE43" s="266"/>
      <c r="AF43" s="266"/>
      <c r="AG43" s="266"/>
      <c r="AH43" s="266"/>
      <c r="AI43" s="266"/>
      <c r="AJ43" s="266"/>
      <c r="AK43" s="266"/>
      <c r="AL43" s="266"/>
      <c r="AM43" s="266"/>
      <c r="AN43" s="266"/>
      <c r="AO43" s="266"/>
      <c r="AP43" s="266"/>
      <c r="AQ43" s="266"/>
      <c r="AR43" s="266"/>
      <c r="AS43" s="266"/>
      <c r="AT43" s="266"/>
      <c r="AU43" s="266"/>
      <c r="AV43" s="266"/>
      <c r="AW43" s="266"/>
      <c r="AX43" s="266"/>
      <c r="AY43" s="266"/>
      <c r="AZ43" s="266"/>
      <c r="BA43" s="266"/>
      <c r="BB43" s="266"/>
      <c r="BC43" s="266"/>
      <c r="BD43" s="266"/>
      <c r="BE43" s="266"/>
      <c r="BF43" s="266"/>
      <c r="BG43" s="266"/>
      <c r="BH43" s="266"/>
      <c r="BI43" s="266"/>
      <c r="BJ43" s="266"/>
      <c r="BK43" s="266"/>
      <c r="BL43" s="266"/>
      <c r="BM43" s="266"/>
      <c r="BN43" s="266"/>
      <c r="BO43" s="266"/>
      <c r="BP43" s="266"/>
      <c r="BQ43" s="266"/>
      <c r="BR43" s="266"/>
      <c r="BS43" s="266"/>
      <c r="BT43" s="266"/>
      <c r="BU43" s="266"/>
      <c r="BV43" s="267"/>
      <c r="BW43" s="255" t="s">
        <v>294</v>
      </c>
      <c r="BX43" s="256"/>
      <c r="BY43" s="256"/>
      <c r="BZ43" s="256"/>
      <c r="CA43" s="256"/>
      <c r="CB43" s="256"/>
      <c r="CC43" s="256"/>
      <c r="CD43" s="256"/>
      <c r="CE43" s="256"/>
      <c r="CF43" s="257"/>
      <c r="CG43" s="257"/>
      <c r="CH43" s="257"/>
      <c r="CI43" s="257"/>
      <c r="CJ43" s="257"/>
      <c r="CK43" s="257"/>
      <c r="CL43" s="257"/>
      <c r="CM43" s="257"/>
      <c r="CN43" s="257"/>
      <c r="CO43" s="257"/>
      <c r="CP43" s="257"/>
      <c r="CQ43" s="257"/>
      <c r="CR43" s="257"/>
      <c r="CS43" s="257"/>
      <c r="CT43" s="257"/>
      <c r="CU43" s="257"/>
      <c r="CV43" s="257"/>
      <c r="CW43" s="257"/>
      <c r="CX43" s="257"/>
      <c r="CY43" s="257"/>
      <c r="CZ43" s="257"/>
      <c r="DA43" s="257"/>
      <c r="DB43" s="257"/>
      <c r="DC43" s="257"/>
      <c r="DD43" s="257"/>
      <c r="DE43" s="257"/>
      <c r="DF43" s="257"/>
      <c r="DG43" s="257"/>
      <c r="DH43" s="257"/>
      <c r="DI43" s="257"/>
      <c r="DJ43" s="257"/>
      <c r="DK43" s="257"/>
      <c r="DL43" s="257"/>
      <c r="DM43" s="257"/>
      <c r="DN43" s="257"/>
      <c r="DO43" s="257"/>
      <c r="DP43" s="257"/>
      <c r="DQ43" s="257"/>
      <c r="DR43" s="257"/>
      <c r="DS43" s="257"/>
      <c r="DT43" s="257"/>
      <c r="DU43" s="257"/>
      <c r="DV43" s="257"/>
      <c r="DW43" s="257"/>
      <c r="DX43" s="257"/>
      <c r="DY43" s="257"/>
      <c r="DZ43" s="257"/>
      <c r="EA43" s="257"/>
      <c r="EB43" s="257"/>
      <c r="EC43" s="257"/>
      <c r="ED43" s="257"/>
      <c r="EE43" s="257"/>
      <c r="EF43" s="257"/>
      <c r="EG43" s="257"/>
      <c r="EH43" s="257"/>
      <c r="EI43" s="257"/>
      <c r="EJ43" s="257"/>
      <c r="EK43" s="257"/>
      <c r="EL43" s="257"/>
      <c r="EM43" s="257"/>
      <c r="EN43" s="257"/>
      <c r="EO43" s="257"/>
      <c r="EP43" s="257"/>
      <c r="EQ43" s="257"/>
      <c r="ER43" s="257"/>
      <c r="ES43" s="257"/>
      <c r="ET43" s="257"/>
      <c r="EU43" s="257"/>
      <c r="EV43" s="257"/>
      <c r="EW43" s="257"/>
      <c r="EX43" s="257"/>
      <c r="EY43" s="257"/>
      <c r="EZ43" s="257"/>
      <c r="FA43" s="257"/>
      <c r="FB43" s="257"/>
      <c r="FC43" s="257"/>
      <c r="FD43" s="257"/>
      <c r="FE43" s="258"/>
    </row>
    <row r="44" spans="1:161" s="34" customFormat="1" ht="27" customHeight="1" x14ac:dyDescent="0.2">
      <c r="A44" s="266" t="s">
        <v>295</v>
      </c>
      <c r="B44" s="266"/>
      <c r="C44" s="266"/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  <c r="AD44" s="266"/>
      <c r="AE44" s="266"/>
      <c r="AF44" s="266"/>
      <c r="AG44" s="266"/>
      <c r="AH44" s="266"/>
      <c r="AI44" s="266"/>
      <c r="AJ44" s="266"/>
      <c r="AK44" s="266"/>
      <c r="AL44" s="266"/>
      <c r="AM44" s="266"/>
      <c r="AN44" s="266"/>
      <c r="AO44" s="266"/>
      <c r="AP44" s="266"/>
      <c r="AQ44" s="266"/>
      <c r="AR44" s="266"/>
      <c r="AS44" s="266"/>
      <c r="AT44" s="266"/>
      <c r="AU44" s="266"/>
      <c r="AV44" s="266"/>
      <c r="AW44" s="266"/>
      <c r="AX44" s="266"/>
      <c r="AY44" s="266"/>
      <c r="AZ44" s="266"/>
      <c r="BA44" s="266"/>
      <c r="BB44" s="266"/>
      <c r="BC44" s="266"/>
      <c r="BD44" s="266"/>
      <c r="BE44" s="266"/>
      <c r="BF44" s="266"/>
      <c r="BG44" s="266"/>
      <c r="BH44" s="266"/>
      <c r="BI44" s="266"/>
      <c r="BJ44" s="266"/>
      <c r="BK44" s="266"/>
      <c r="BL44" s="266"/>
      <c r="BM44" s="266"/>
      <c r="BN44" s="266"/>
      <c r="BO44" s="266"/>
      <c r="BP44" s="266"/>
      <c r="BQ44" s="266"/>
      <c r="BR44" s="266"/>
      <c r="BS44" s="266"/>
      <c r="BT44" s="266"/>
      <c r="BU44" s="266"/>
      <c r="BV44" s="267"/>
      <c r="BW44" s="255" t="s">
        <v>296</v>
      </c>
      <c r="BX44" s="256"/>
      <c r="BY44" s="256"/>
      <c r="BZ44" s="256"/>
      <c r="CA44" s="256"/>
      <c r="CB44" s="256"/>
      <c r="CC44" s="256"/>
      <c r="CD44" s="256"/>
      <c r="CE44" s="256"/>
      <c r="CF44" s="257"/>
      <c r="CG44" s="257"/>
      <c r="CH44" s="257"/>
      <c r="CI44" s="257"/>
      <c r="CJ44" s="257"/>
      <c r="CK44" s="257"/>
      <c r="CL44" s="257"/>
      <c r="CM44" s="257"/>
      <c r="CN44" s="257"/>
      <c r="CO44" s="257"/>
      <c r="CP44" s="257"/>
      <c r="CQ44" s="257"/>
      <c r="CR44" s="257"/>
      <c r="CS44" s="257"/>
      <c r="CT44" s="257"/>
      <c r="CU44" s="257"/>
      <c r="CV44" s="257"/>
      <c r="CW44" s="257"/>
      <c r="CX44" s="257"/>
      <c r="CY44" s="257"/>
      <c r="CZ44" s="257"/>
      <c r="DA44" s="257"/>
      <c r="DB44" s="257"/>
      <c r="DC44" s="257"/>
      <c r="DD44" s="257"/>
      <c r="DE44" s="257"/>
      <c r="DF44" s="257"/>
      <c r="DG44" s="257"/>
      <c r="DH44" s="257"/>
      <c r="DI44" s="257"/>
      <c r="DJ44" s="257"/>
      <c r="DK44" s="257"/>
      <c r="DL44" s="257"/>
      <c r="DM44" s="257"/>
      <c r="DN44" s="257"/>
      <c r="DO44" s="257"/>
      <c r="DP44" s="257"/>
      <c r="DQ44" s="257"/>
      <c r="DR44" s="257"/>
      <c r="DS44" s="257"/>
      <c r="DT44" s="257"/>
      <c r="DU44" s="257"/>
      <c r="DV44" s="257"/>
      <c r="DW44" s="257"/>
      <c r="DX44" s="257"/>
      <c r="DY44" s="257"/>
      <c r="DZ44" s="257"/>
      <c r="EA44" s="257"/>
      <c r="EB44" s="257"/>
      <c r="EC44" s="257"/>
      <c r="ED44" s="257"/>
      <c r="EE44" s="257"/>
      <c r="EF44" s="257"/>
      <c r="EG44" s="257"/>
      <c r="EH44" s="257"/>
      <c r="EI44" s="257"/>
      <c r="EJ44" s="257"/>
      <c r="EK44" s="257"/>
      <c r="EL44" s="257"/>
      <c r="EM44" s="257"/>
      <c r="EN44" s="257"/>
      <c r="EO44" s="257"/>
      <c r="EP44" s="257"/>
      <c r="EQ44" s="257"/>
      <c r="ER44" s="257"/>
      <c r="ES44" s="257"/>
      <c r="ET44" s="257"/>
      <c r="EU44" s="257"/>
      <c r="EV44" s="257"/>
      <c r="EW44" s="257"/>
      <c r="EX44" s="257"/>
      <c r="EY44" s="257"/>
      <c r="EZ44" s="257"/>
      <c r="FA44" s="257"/>
      <c r="FB44" s="257"/>
      <c r="FC44" s="257"/>
      <c r="FD44" s="257"/>
      <c r="FE44" s="258"/>
    </row>
    <row r="45" spans="1:161" s="34" customFormat="1" ht="27" customHeight="1" x14ac:dyDescent="0.2">
      <c r="A45" s="266" t="s">
        <v>297</v>
      </c>
      <c r="B45" s="266"/>
      <c r="C45" s="266"/>
      <c r="D45" s="266"/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  <c r="AD45" s="266"/>
      <c r="AE45" s="266"/>
      <c r="AF45" s="266"/>
      <c r="AG45" s="266"/>
      <c r="AH45" s="266"/>
      <c r="AI45" s="266"/>
      <c r="AJ45" s="266"/>
      <c r="AK45" s="266"/>
      <c r="AL45" s="266"/>
      <c r="AM45" s="266"/>
      <c r="AN45" s="266"/>
      <c r="AO45" s="266"/>
      <c r="AP45" s="266"/>
      <c r="AQ45" s="266"/>
      <c r="AR45" s="266"/>
      <c r="AS45" s="266"/>
      <c r="AT45" s="266"/>
      <c r="AU45" s="266"/>
      <c r="AV45" s="266"/>
      <c r="AW45" s="266"/>
      <c r="AX45" s="266"/>
      <c r="AY45" s="266"/>
      <c r="AZ45" s="266"/>
      <c r="BA45" s="266"/>
      <c r="BB45" s="266"/>
      <c r="BC45" s="266"/>
      <c r="BD45" s="266"/>
      <c r="BE45" s="266"/>
      <c r="BF45" s="266"/>
      <c r="BG45" s="266"/>
      <c r="BH45" s="266"/>
      <c r="BI45" s="266"/>
      <c r="BJ45" s="266"/>
      <c r="BK45" s="266"/>
      <c r="BL45" s="266"/>
      <c r="BM45" s="266"/>
      <c r="BN45" s="266"/>
      <c r="BO45" s="266"/>
      <c r="BP45" s="266"/>
      <c r="BQ45" s="266"/>
      <c r="BR45" s="266"/>
      <c r="BS45" s="266"/>
      <c r="BT45" s="266"/>
      <c r="BU45" s="266"/>
      <c r="BV45" s="267"/>
      <c r="BW45" s="255" t="s">
        <v>270</v>
      </c>
      <c r="BX45" s="256"/>
      <c r="BY45" s="256"/>
      <c r="BZ45" s="256"/>
      <c r="CA45" s="256"/>
      <c r="CB45" s="256"/>
      <c r="CC45" s="256"/>
      <c r="CD45" s="256"/>
      <c r="CE45" s="256"/>
      <c r="CF45" s="257"/>
      <c r="CG45" s="257"/>
      <c r="CH45" s="257"/>
      <c r="CI45" s="257"/>
      <c r="CJ45" s="257"/>
      <c r="CK45" s="257"/>
      <c r="CL45" s="257"/>
      <c r="CM45" s="257"/>
      <c r="CN45" s="257"/>
      <c r="CO45" s="257"/>
      <c r="CP45" s="257"/>
      <c r="CQ45" s="257"/>
      <c r="CR45" s="257"/>
      <c r="CS45" s="257"/>
      <c r="CT45" s="257"/>
      <c r="CU45" s="257"/>
      <c r="CV45" s="257"/>
      <c r="CW45" s="257"/>
      <c r="CX45" s="257"/>
      <c r="CY45" s="257"/>
      <c r="CZ45" s="257"/>
      <c r="DA45" s="257"/>
      <c r="DB45" s="257"/>
      <c r="DC45" s="257"/>
      <c r="DD45" s="257"/>
      <c r="DE45" s="257"/>
      <c r="DF45" s="257"/>
      <c r="DG45" s="257"/>
      <c r="DH45" s="257"/>
      <c r="DI45" s="257"/>
      <c r="DJ45" s="257"/>
      <c r="DK45" s="257"/>
      <c r="DL45" s="257"/>
      <c r="DM45" s="257"/>
      <c r="DN45" s="257"/>
      <c r="DO45" s="257"/>
      <c r="DP45" s="257"/>
      <c r="DQ45" s="257"/>
      <c r="DR45" s="257"/>
      <c r="DS45" s="257"/>
      <c r="DT45" s="257"/>
      <c r="DU45" s="257"/>
      <c r="DV45" s="257"/>
      <c r="DW45" s="257"/>
      <c r="DX45" s="257"/>
      <c r="DY45" s="257"/>
      <c r="DZ45" s="257"/>
      <c r="EA45" s="257"/>
      <c r="EB45" s="257"/>
      <c r="EC45" s="257"/>
      <c r="ED45" s="257"/>
      <c r="EE45" s="257"/>
      <c r="EF45" s="257"/>
      <c r="EG45" s="257"/>
      <c r="EH45" s="257"/>
      <c r="EI45" s="257"/>
      <c r="EJ45" s="257"/>
      <c r="EK45" s="257"/>
      <c r="EL45" s="257"/>
      <c r="EM45" s="257"/>
      <c r="EN45" s="257"/>
      <c r="EO45" s="257"/>
      <c r="EP45" s="257"/>
      <c r="EQ45" s="257"/>
      <c r="ER45" s="257"/>
      <c r="ES45" s="257"/>
      <c r="ET45" s="257"/>
      <c r="EU45" s="257"/>
      <c r="EV45" s="257"/>
      <c r="EW45" s="257"/>
      <c r="EX45" s="257"/>
      <c r="EY45" s="257"/>
      <c r="EZ45" s="257"/>
      <c r="FA45" s="257"/>
      <c r="FB45" s="257"/>
      <c r="FC45" s="257"/>
      <c r="FD45" s="257"/>
      <c r="FE45" s="258"/>
    </row>
    <row r="46" spans="1:161" s="36" customFormat="1" ht="15" customHeight="1" thickBot="1" x14ac:dyDescent="0.3">
      <c r="A46" s="268" t="s">
        <v>298</v>
      </c>
      <c r="B46" s="268"/>
      <c r="C46" s="268"/>
      <c r="D46" s="268"/>
      <c r="E46" s="268"/>
      <c r="F46" s="268"/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268"/>
      <c r="R46" s="268"/>
      <c r="S46" s="268"/>
      <c r="T46" s="268"/>
      <c r="U46" s="268"/>
      <c r="V46" s="268"/>
      <c r="W46" s="268"/>
      <c r="X46" s="268"/>
      <c r="Y46" s="268"/>
      <c r="Z46" s="268"/>
      <c r="AA46" s="268"/>
      <c r="AB46" s="268"/>
      <c r="AC46" s="268"/>
      <c r="AD46" s="268"/>
      <c r="AE46" s="268"/>
      <c r="AF46" s="268"/>
      <c r="AG46" s="268"/>
      <c r="AH46" s="268"/>
      <c r="AI46" s="268"/>
      <c r="AJ46" s="268"/>
      <c r="AK46" s="268"/>
      <c r="AL46" s="268"/>
      <c r="AM46" s="268"/>
      <c r="AN46" s="268"/>
      <c r="AO46" s="268"/>
      <c r="AP46" s="268"/>
      <c r="AQ46" s="268"/>
      <c r="AR46" s="268"/>
      <c r="AS46" s="268"/>
      <c r="AT46" s="268"/>
      <c r="AU46" s="268"/>
      <c r="AV46" s="268"/>
      <c r="AW46" s="268"/>
      <c r="AX46" s="268"/>
      <c r="AY46" s="268"/>
      <c r="AZ46" s="268"/>
      <c r="BA46" s="268"/>
      <c r="BB46" s="268"/>
      <c r="BC46" s="268"/>
      <c r="BD46" s="268"/>
      <c r="BE46" s="268"/>
      <c r="BF46" s="268"/>
      <c r="BG46" s="268"/>
      <c r="BH46" s="268"/>
      <c r="BI46" s="268"/>
      <c r="BJ46" s="268"/>
      <c r="BK46" s="268"/>
      <c r="BL46" s="268"/>
      <c r="BM46" s="268"/>
      <c r="BN46" s="268"/>
      <c r="BO46" s="268"/>
      <c r="BP46" s="268"/>
      <c r="BQ46" s="268"/>
      <c r="BR46" s="268"/>
      <c r="BS46" s="268"/>
      <c r="BT46" s="268"/>
      <c r="BU46" s="268"/>
      <c r="BV46" s="268"/>
      <c r="BW46" s="269" t="s">
        <v>274</v>
      </c>
      <c r="BX46" s="270"/>
      <c r="BY46" s="270"/>
      <c r="BZ46" s="270"/>
      <c r="CA46" s="270"/>
      <c r="CB46" s="270"/>
      <c r="CC46" s="270"/>
      <c r="CD46" s="270"/>
      <c r="CE46" s="270"/>
      <c r="CF46" s="271"/>
      <c r="CG46" s="271"/>
      <c r="CH46" s="271"/>
      <c r="CI46" s="271"/>
      <c r="CJ46" s="271"/>
      <c r="CK46" s="271"/>
      <c r="CL46" s="271"/>
      <c r="CM46" s="271"/>
      <c r="CN46" s="271"/>
      <c r="CO46" s="271"/>
      <c r="CP46" s="271"/>
      <c r="CQ46" s="271"/>
      <c r="CR46" s="271"/>
      <c r="CS46" s="271"/>
      <c r="CT46" s="271"/>
      <c r="CU46" s="271"/>
      <c r="CV46" s="271"/>
      <c r="CW46" s="271"/>
      <c r="CX46" s="271"/>
      <c r="CY46" s="271"/>
      <c r="CZ46" s="271"/>
      <c r="DA46" s="271"/>
      <c r="DB46" s="271"/>
      <c r="DC46" s="271"/>
      <c r="DD46" s="271"/>
      <c r="DE46" s="271"/>
      <c r="DF46" s="271"/>
      <c r="DG46" s="271"/>
      <c r="DH46" s="271"/>
      <c r="DI46" s="271"/>
      <c r="DJ46" s="271"/>
      <c r="DK46" s="271"/>
      <c r="DL46" s="271"/>
      <c r="DM46" s="271"/>
      <c r="DN46" s="271"/>
      <c r="DO46" s="271"/>
      <c r="DP46" s="271"/>
      <c r="DQ46" s="271"/>
      <c r="DR46" s="271"/>
      <c r="DS46" s="271"/>
      <c r="DT46" s="271"/>
      <c r="DU46" s="271"/>
      <c r="DV46" s="271"/>
      <c r="DW46" s="271"/>
      <c r="DX46" s="271"/>
      <c r="DY46" s="271"/>
      <c r="DZ46" s="271"/>
      <c r="EA46" s="271"/>
      <c r="EB46" s="271"/>
      <c r="EC46" s="271"/>
      <c r="ED46" s="271"/>
      <c r="EE46" s="271"/>
      <c r="EF46" s="271"/>
      <c r="EG46" s="271"/>
      <c r="EH46" s="271"/>
      <c r="EI46" s="271"/>
      <c r="EJ46" s="271"/>
      <c r="EK46" s="271"/>
      <c r="EL46" s="271"/>
      <c r="EM46" s="271"/>
      <c r="EN46" s="271"/>
      <c r="EO46" s="271"/>
      <c r="EP46" s="271"/>
      <c r="EQ46" s="271"/>
      <c r="ER46" s="271"/>
      <c r="ES46" s="271"/>
      <c r="ET46" s="271"/>
      <c r="EU46" s="271"/>
      <c r="EV46" s="271"/>
      <c r="EW46" s="271"/>
      <c r="EX46" s="271"/>
      <c r="EY46" s="271"/>
      <c r="EZ46" s="271"/>
      <c r="FA46" s="271"/>
      <c r="FB46" s="271"/>
      <c r="FC46" s="271"/>
      <c r="FD46" s="271"/>
      <c r="FE46" s="272"/>
    </row>
    <row r="47" spans="1:161" s="27" customFormat="1" ht="6" customHeight="1" x14ac:dyDescent="0.2"/>
    <row r="48" spans="1:161" s="23" customFormat="1" ht="12.75" x14ac:dyDescent="0.2">
      <c r="A48" s="23" t="s">
        <v>299</v>
      </c>
    </row>
    <row r="49" spans="1:161" s="23" customFormat="1" ht="12.75" x14ac:dyDescent="0.2">
      <c r="A49" s="23" t="s">
        <v>300</v>
      </c>
    </row>
    <row r="50" spans="1:161" s="27" customFormat="1" ht="3" customHeight="1" x14ac:dyDescent="0.2"/>
    <row r="51" spans="1:161" s="27" customFormat="1" ht="27" customHeight="1" x14ac:dyDescent="0.2">
      <c r="A51" s="274" t="s">
        <v>301</v>
      </c>
      <c r="B51" s="275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275"/>
      <c r="AI51" s="275"/>
      <c r="AJ51" s="275"/>
      <c r="AK51" s="275"/>
      <c r="AL51" s="276" t="s">
        <v>257</v>
      </c>
      <c r="AM51" s="276"/>
      <c r="AN51" s="276"/>
      <c r="AO51" s="276"/>
      <c r="AP51" s="276"/>
      <c r="AQ51" s="276"/>
      <c r="AR51" s="277"/>
      <c r="AS51" s="282" t="s">
        <v>302</v>
      </c>
      <c r="AT51" s="275"/>
      <c r="AU51" s="275"/>
      <c r="AV51" s="275"/>
      <c r="AW51" s="275"/>
      <c r="AX51" s="275"/>
      <c r="AY51" s="275"/>
      <c r="AZ51" s="275"/>
      <c r="BA51" s="275"/>
      <c r="BB51" s="275"/>
      <c r="BC51" s="275"/>
      <c r="BD51" s="275"/>
      <c r="BE51" s="275"/>
      <c r="BF51" s="275"/>
      <c r="BG51" s="275"/>
      <c r="BH51" s="275"/>
      <c r="BI51" s="275"/>
      <c r="BJ51" s="275"/>
      <c r="BK51" s="275"/>
      <c r="BL51" s="275"/>
      <c r="BM51" s="275"/>
      <c r="BN51" s="275"/>
      <c r="BO51" s="275"/>
      <c r="BP51" s="275"/>
      <c r="BQ51" s="275"/>
      <c r="BR51" s="275"/>
      <c r="BS51" s="275"/>
      <c r="BT51" s="275"/>
      <c r="BU51" s="275"/>
      <c r="BV51" s="275"/>
      <c r="BW51" s="275"/>
      <c r="BX51" s="275"/>
      <c r="BY51" s="275"/>
      <c r="BZ51" s="275"/>
      <c r="CA51" s="275"/>
      <c r="CB51" s="275"/>
      <c r="CC51" s="275"/>
      <c r="CD51" s="275"/>
      <c r="CE51" s="275"/>
      <c r="CF51" s="282" t="s">
        <v>303</v>
      </c>
      <c r="CG51" s="275"/>
      <c r="CH51" s="275"/>
      <c r="CI51" s="275"/>
      <c r="CJ51" s="275"/>
      <c r="CK51" s="275"/>
      <c r="CL51" s="275"/>
      <c r="CM51" s="275"/>
      <c r="CN51" s="275"/>
      <c r="CO51" s="275"/>
      <c r="CP51" s="275"/>
      <c r="CQ51" s="275"/>
      <c r="CR51" s="275"/>
      <c r="CS51" s="275"/>
      <c r="CT51" s="275"/>
      <c r="CU51" s="275"/>
      <c r="CV51" s="275"/>
      <c r="CW51" s="275"/>
      <c r="CX51" s="275"/>
      <c r="CY51" s="275"/>
      <c r="CZ51" s="275"/>
      <c r="DA51" s="275"/>
      <c r="DB51" s="275"/>
      <c r="DC51" s="275"/>
      <c r="DD51" s="275"/>
      <c r="DE51" s="275"/>
      <c r="DF51" s="275"/>
      <c r="DG51" s="275"/>
      <c r="DH51" s="275"/>
      <c r="DI51" s="275"/>
      <c r="DJ51" s="275"/>
      <c r="DK51" s="275"/>
      <c r="DL51" s="275"/>
      <c r="DM51" s="275"/>
      <c r="DN51" s="275"/>
      <c r="DO51" s="275"/>
      <c r="DP51" s="275"/>
      <c r="DQ51" s="275"/>
      <c r="DR51" s="275"/>
      <c r="DS51" s="275" t="s">
        <v>304</v>
      </c>
      <c r="DT51" s="275"/>
      <c r="DU51" s="275"/>
      <c r="DV51" s="275"/>
      <c r="DW51" s="275"/>
      <c r="DX51" s="275"/>
      <c r="DY51" s="275"/>
      <c r="DZ51" s="275"/>
      <c r="EA51" s="275"/>
      <c r="EB51" s="275"/>
      <c r="EC51" s="275"/>
      <c r="ED51" s="275"/>
      <c r="EE51" s="275"/>
      <c r="EF51" s="275"/>
      <c r="EG51" s="275"/>
      <c r="EH51" s="275"/>
      <c r="EI51" s="275"/>
      <c r="EJ51" s="275"/>
      <c r="EK51" s="275"/>
      <c r="EL51" s="275"/>
      <c r="EM51" s="275"/>
      <c r="EN51" s="275"/>
      <c r="EO51" s="275"/>
      <c r="EP51" s="275"/>
      <c r="EQ51" s="275"/>
      <c r="ER51" s="275"/>
      <c r="ES51" s="275"/>
      <c r="ET51" s="275"/>
      <c r="EU51" s="275"/>
      <c r="EV51" s="275"/>
      <c r="EW51" s="275"/>
      <c r="EX51" s="275"/>
      <c r="EY51" s="275"/>
      <c r="EZ51" s="275"/>
      <c r="FA51" s="275"/>
      <c r="FB51" s="275"/>
      <c r="FC51" s="275"/>
      <c r="FD51" s="275"/>
      <c r="FE51" s="283"/>
    </row>
    <row r="52" spans="1:161" s="27" customFormat="1" ht="12.75" x14ac:dyDescent="0.2">
      <c r="A52" s="274"/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275"/>
      <c r="AH52" s="275"/>
      <c r="AI52" s="275"/>
      <c r="AJ52" s="275"/>
      <c r="AK52" s="275"/>
      <c r="AL52" s="278"/>
      <c r="AM52" s="278"/>
      <c r="AN52" s="278"/>
      <c r="AO52" s="278"/>
      <c r="AP52" s="278"/>
      <c r="AQ52" s="278"/>
      <c r="AR52" s="279"/>
      <c r="AS52" s="217" t="s">
        <v>242</v>
      </c>
      <c r="AT52" s="218"/>
      <c r="AU52" s="218"/>
      <c r="AV52" s="218"/>
      <c r="AW52" s="218"/>
      <c r="AX52" s="218"/>
      <c r="AY52" s="214"/>
      <c r="AZ52" s="214"/>
      <c r="BA52" s="214"/>
      <c r="BB52" s="273" t="s">
        <v>305</v>
      </c>
      <c r="BC52" s="215"/>
      <c r="BD52" s="215"/>
      <c r="BE52" s="216"/>
      <c r="BF52" s="217" t="s">
        <v>242</v>
      </c>
      <c r="BG52" s="218"/>
      <c r="BH52" s="218"/>
      <c r="BI52" s="218"/>
      <c r="BJ52" s="218"/>
      <c r="BK52" s="218"/>
      <c r="BL52" s="214"/>
      <c r="BM52" s="214"/>
      <c r="BN52" s="214"/>
      <c r="BO52" s="273" t="s">
        <v>305</v>
      </c>
      <c r="BP52" s="215"/>
      <c r="BQ52" s="215"/>
      <c r="BR52" s="216"/>
      <c r="BS52" s="217" t="s">
        <v>242</v>
      </c>
      <c r="BT52" s="218"/>
      <c r="BU52" s="218"/>
      <c r="BV52" s="218"/>
      <c r="BW52" s="218"/>
      <c r="BX52" s="218"/>
      <c r="BY52" s="214"/>
      <c r="BZ52" s="214"/>
      <c r="CA52" s="214"/>
      <c r="CB52" s="273" t="s">
        <v>305</v>
      </c>
      <c r="CC52" s="215"/>
      <c r="CD52" s="215"/>
      <c r="CE52" s="216"/>
      <c r="CF52" s="217" t="s">
        <v>242</v>
      </c>
      <c r="CG52" s="218"/>
      <c r="CH52" s="218"/>
      <c r="CI52" s="218"/>
      <c r="CJ52" s="218"/>
      <c r="CK52" s="218"/>
      <c r="CL52" s="214"/>
      <c r="CM52" s="214"/>
      <c r="CN52" s="214"/>
      <c r="CO52" s="273" t="s">
        <v>305</v>
      </c>
      <c r="CP52" s="215"/>
      <c r="CQ52" s="215"/>
      <c r="CR52" s="216"/>
      <c r="CS52" s="217" t="s">
        <v>242</v>
      </c>
      <c r="CT52" s="218"/>
      <c r="CU52" s="218"/>
      <c r="CV52" s="218"/>
      <c r="CW52" s="218"/>
      <c r="CX52" s="218"/>
      <c r="CY52" s="214"/>
      <c r="CZ52" s="214"/>
      <c r="DA52" s="214"/>
      <c r="DB52" s="273" t="s">
        <v>305</v>
      </c>
      <c r="DC52" s="215"/>
      <c r="DD52" s="215"/>
      <c r="DE52" s="216"/>
      <c r="DF52" s="217" t="s">
        <v>242</v>
      </c>
      <c r="DG52" s="218"/>
      <c r="DH52" s="218"/>
      <c r="DI52" s="218"/>
      <c r="DJ52" s="218"/>
      <c r="DK52" s="218"/>
      <c r="DL52" s="214"/>
      <c r="DM52" s="214"/>
      <c r="DN52" s="214"/>
      <c r="DO52" s="273" t="s">
        <v>305</v>
      </c>
      <c r="DP52" s="215"/>
      <c r="DQ52" s="215"/>
      <c r="DR52" s="216"/>
      <c r="DS52" s="217" t="s">
        <v>242</v>
      </c>
      <c r="DT52" s="218"/>
      <c r="DU52" s="218"/>
      <c r="DV52" s="218"/>
      <c r="DW52" s="218"/>
      <c r="DX52" s="218"/>
      <c r="DY52" s="214"/>
      <c r="DZ52" s="214"/>
      <c r="EA52" s="214"/>
      <c r="EB52" s="273" t="s">
        <v>305</v>
      </c>
      <c r="EC52" s="215"/>
      <c r="ED52" s="215"/>
      <c r="EE52" s="216"/>
      <c r="EF52" s="217" t="s">
        <v>242</v>
      </c>
      <c r="EG52" s="218"/>
      <c r="EH52" s="218"/>
      <c r="EI52" s="218"/>
      <c r="EJ52" s="218"/>
      <c r="EK52" s="218"/>
      <c r="EL52" s="214"/>
      <c r="EM52" s="214"/>
      <c r="EN52" s="214"/>
      <c r="EO52" s="273" t="s">
        <v>305</v>
      </c>
      <c r="EP52" s="215"/>
      <c r="EQ52" s="215"/>
      <c r="ER52" s="216"/>
      <c r="ES52" s="217" t="s">
        <v>242</v>
      </c>
      <c r="ET52" s="218"/>
      <c r="EU52" s="218"/>
      <c r="EV52" s="218"/>
      <c r="EW52" s="218"/>
      <c r="EX52" s="218"/>
      <c r="EY52" s="214"/>
      <c r="EZ52" s="214"/>
      <c r="FA52" s="214"/>
      <c r="FB52" s="273" t="s">
        <v>305</v>
      </c>
      <c r="FC52" s="215"/>
      <c r="FD52" s="215"/>
      <c r="FE52" s="215"/>
    </row>
    <row r="53" spans="1:161" s="27" customFormat="1" ht="53.25" customHeight="1" x14ac:dyDescent="0.2">
      <c r="A53" s="274"/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  <c r="AK53" s="275"/>
      <c r="AL53" s="280"/>
      <c r="AM53" s="280"/>
      <c r="AN53" s="280"/>
      <c r="AO53" s="280"/>
      <c r="AP53" s="280"/>
      <c r="AQ53" s="280"/>
      <c r="AR53" s="281"/>
      <c r="AS53" s="221" t="s">
        <v>306</v>
      </c>
      <c r="AT53" s="219"/>
      <c r="AU53" s="219"/>
      <c r="AV53" s="219"/>
      <c r="AW53" s="219"/>
      <c r="AX53" s="219"/>
      <c r="AY53" s="219"/>
      <c r="AZ53" s="219"/>
      <c r="BA53" s="219"/>
      <c r="BB53" s="219"/>
      <c r="BC53" s="219"/>
      <c r="BD53" s="219"/>
      <c r="BE53" s="220"/>
      <c r="BF53" s="221" t="s">
        <v>307</v>
      </c>
      <c r="BG53" s="219"/>
      <c r="BH53" s="219"/>
      <c r="BI53" s="219"/>
      <c r="BJ53" s="219"/>
      <c r="BK53" s="219"/>
      <c r="BL53" s="219"/>
      <c r="BM53" s="219"/>
      <c r="BN53" s="219"/>
      <c r="BO53" s="219"/>
      <c r="BP53" s="219"/>
      <c r="BQ53" s="219"/>
      <c r="BR53" s="220"/>
      <c r="BS53" s="221" t="s">
        <v>308</v>
      </c>
      <c r="BT53" s="219"/>
      <c r="BU53" s="219"/>
      <c r="BV53" s="219"/>
      <c r="BW53" s="219"/>
      <c r="BX53" s="219"/>
      <c r="BY53" s="219"/>
      <c r="BZ53" s="219"/>
      <c r="CA53" s="219"/>
      <c r="CB53" s="219"/>
      <c r="CC53" s="219"/>
      <c r="CD53" s="219"/>
      <c r="CE53" s="220"/>
      <c r="CF53" s="221" t="s">
        <v>306</v>
      </c>
      <c r="CG53" s="219"/>
      <c r="CH53" s="219"/>
      <c r="CI53" s="219"/>
      <c r="CJ53" s="219"/>
      <c r="CK53" s="219"/>
      <c r="CL53" s="219"/>
      <c r="CM53" s="219"/>
      <c r="CN53" s="219"/>
      <c r="CO53" s="219"/>
      <c r="CP53" s="219"/>
      <c r="CQ53" s="219"/>
      <c r="CR53" s="220"/>
      <c r="CS53" s="221" t="s">
        <v>307</v>
      </c>
      <c r="CT53" s="219"/>
      <c r="CU53" s="219"/>
      <c r="CV53" s="219"/>
      <c r="CW53" s="219"/>
      <c r="CX53" s="219"/>
      <c r="CY53" s="219"/>
      <c r="CZ53" s="219"/>
      <c r="DA53" s="219"/>
      <c r="DB53" s="219"/>
      <c r="DC53" s="219"/>
      <c r="DD53" s="219"/>
      <c r="DE53" s="220"/>
      <c r="DF53" s="221" t="s">
        <v>308</v>
      </c>
      <c r="DG53" s="219"/>
      <c r="DH53" s="219"/>
      <c r="DI53" s="219"/>
      <c r="DJ53" s="219"/>
      <c r="DK53" s="219"/>
      <c r="DL53" s="219"/>
      <c r="DM53" s="219"/>
      <c r="DN53" s="219"/>
      <c r="DO53" s="219"/>
      <c r="DP53" s="219"/>
      <c r="DQ53" s="219"/>
      <c r="DR53" s="220"/>
      <c r="DS53" s="221" t="s">
        <v>306</v>
      </c>
      <c r="DT53" s="219"/>
      <c r="DU53" s="219"/>
      <c r="DV53" s="219"/>
      <c r="DW53" s="219"/>
      <c r="DX53" s="219"/>
      <c r="DY53" s="219"/>
      <c r="DZ53" s="219"/>
      <c r="EA53" s="219"/>
      <c r="EB53" s="219"/>
      <c r="EC53" s="219"/>
      <c r="ED53" s="219"/>
      <c r="EE53" s="220"/>
      <c r="EF53" s="221" t="s">
        <v>307</v>
      </c>
      <c r="EG53" s="219"/>
      <c r="EH53" s="219"/>
      <c r="EI53" s="219"/>
      <c r="EJ53" s="219"/>
      <c r="EK53" s="219"/>
      <c r="EL53" s="219"/>
      <c r="EM53" s="219"/>
      <c r="EN53" s="219"/>
      <c r="EO53" s="219"/>
      <c r="EP53" s="219"/>
      <c r="EQ53" s="219"/>
      <c r="ER53" s="220"/>
      <c r="ES53" s="221" t="s">
        <v>308</v>
      </c>
      <c r="ET53" s="219"/>
      <c r="EU53" s="219"/>
      <c r="EV53" s="219"/>
      <c r="EW53" s="219"/>
      <c r="EX53" s="219"/>
      <c r="EY53" s="219"/>
      <c r="EZ53" s="219"/>
      <c r="FA53" s="219"/>
      <c r="FB53" s="219"/>
      <c r="FC53" s="219"/>
      <c r="FD53" s="219"/>
      <c r="FE53" s="219"/>
    </row>
    <row r="54" spans="1:161" s="37" customFormat="1" ht="13.5" thickBot="1" x14ac:dyDescent="0.3">
      <c r="A54" s="284">
        <v>1</v>
      </c>
      <c r="B54" s="285"/>
      <c r="C54" s="285"/>
      <c r="D54" s="285"/>
      <c r="E54" s="285"/>
      <c r="F54" s="285"/>
      <c r="G54" s="285"/>
      <c r="H54" s="285"/>
      <c r="I54" s="285"/>
      <c r="J54" s="285"/>
      <c r="K54" s="285"/>
      <c r="L54" s="285"/>
      <c r="M54" s="285"/>
      <c r="N54" s="285"/>
      <c r="O54" s="285"/>
      <c r="P54" s="285"/>
      <c r="Q54" s="285"/>
      <c r="R54" s="285"/>
      <c r="S54" s="285"/>
      <c r="T54" s="285"/>
      <c r="U54" s="285"/>
      <c r="V54" s="285"/>
      <c r="W54" s="285"/>
      <c r="X54" s="285"/>
      <c r="Y54" s="285"/>
      <c r="Z54" s="285"/>
      <c r="AA54" s="285"/>
      <c r="AB54" s="285"/>
      <c r="AC54" s="285"/>
      <c r="AD54" s="285"/>
      <c r="AE54" s="285"/>
      <c r="AF54" s="285"/>
      <c r="AG54" s="285"/>
      <c r="AH54" s="285"/>
      <c r="AI54" s="285"/>
      <c r="AJ54" s="285"/>
      <c r="AK54" s="285"/>
      <c r="AL54" s="286">
        <v>2</v>
      </c>
      <c r="AM54" s="286"/>
      <c r="AN54" s="286"/>
      <c r="AO54" s="286"/>
      <c r="AP54" s="286"/>
      <c r="AQ54" s="286"/>
      <c r="AR54" s="287"/>
      <c r="AS54" s="288" t="s">
        <v>309</v>
      </c>
      <c r="AT54" s="289"/>
      <c r="AU54" s="289"/>
      <c r="AV54" s="289"/>
      <c r="AW54" s="289"/>
      <c r="AX54" s="289"/>
      <c r="AY54" s="289"/>
      <c r="AZ54" s="289"/>
      <c r="BA54" s="289"/>
      <c r="BB54" s="289"/>
      <c r="BC54" s="289"/>
      <c r="BD54" s="289"/>
      <c r="BE54" s="290"/>
      <c r="BF54" s="288" t="s">
        <v>310</v>
      </c>
      <c r="BG54" s="289"/>
      <c r="BH54" s="289"/>
      <c r="BI54" s="289"/>
      <c r="BJ54" s="289"/>
      <c r="BK54" s="289"/>
      <c r="BL54" s="289"/>
      <c r="BM54" s="289"/>
      <c r="BN54" s="289"/>
      <c r="BO54" s="289"/>
      <c r="BP54" s="289"/>
      <c r="BQ54" s="289"/>
      <c r="BR54" s="290"/>
      <c r="BS54" s="288" t="s">
        <v>311</v>
      </c>
      <c r="BT54" s="289"/>
      <c r="BU54" s="289"/>
      <c r="BV54" s="289"/>
      <c r="BW54" s="289"/>
      <c r="BX54" s="289"/>
      <c r="BY54" s="289"/>
      <c r="BZ54" s="289"/>
      <c r="CA54" s="289"/>
      <c r="CB54" s="289"/>
      <c r="CC54" s="289"/>
      <c r="CD54" s="289"/>
      <c r="CE54" s="290"/>
      <c r="CF54" s="288" t="s">
        <v>312</v>
      </c>
      <c r="CG54" s="289"/>
      <c r="CH54" s="289"/>
      <c r="CI54" s="289"/>
      <c r="CJ54" s="289"/>
      <c r="CK54" s="289"/>
      <c r="CL54" s="289"/>
      <c r="CM54" s="289"/>
      <c r="CN54" s="289"/>
      <c r="CO54" s="289"/>
      <c r="CP54" s="289"/>
      <c r="CQ54" s="289"/>
      <c r="CR54" s="290"/>
      <c r="CS54" s="288" t="s">
        <v>313</v>
      </c>
      <c r="CT54" s="289"/>
      <c r="CU54" s="289"/>
      <c r="CV54" s="289"/>
      <c r="CW54" s="289"/>
      <c r="CX54" s="289"/>
      <c r="CY54" s="289"/>
      <c r="CZ54" s="289"/>
      <c r="DA54" s="289"/>
      <c r="DB54" s="289"/>
      <c r="DC54" s="289"/>
      <c r="DD54" s="289"/>
      <c r="DE54" s="290"/>
      <c r="DF54" s="288" t="s">
        <v>314</v>
      </c>
      <c r="DG54" s="289"/>
      <c r="DH54" s="289"/>
      <c r="DI54" s="289"/>
      <c r="DJ54" s="289"/>
      <c r="DK54" s="289"/>
      <c r="DL54" s="289"/>
      <c r="DM54" s="289"/>
      <c r="DN54" s="289"/>
      <c r="DO54" s="289"/>
      <c r="DP54" s="289"/>
      <c r="DQ54" s="289"/>
      <c r="DR54" s="290"/>
      <c r="DS54" s="288" t="s">
        <v>315</v>
      </c>
      <c r="DT54" s="289"/>
      <c r="DU54" s="289"/>
      <c r="DV54" s="289"/>
      <c r="DW54" s="289"/>
      <c r="DX54" s="289"/>
      <c r="DY54" s="289"/>
      <c r="DZ54" s="289"/>
      <c r="EA54" s="289"/>
      <c r="EB54" s="289"/>
      <c r="EC54" s="289"/>
      <c r="ED54" s="289"/>
      <c r="EE54" s="290"/>
      <c r="EF54" s="288" t="s">
        <v>316</v>
      </c>
      <c r="EG54" s="289"/>
      <c r="EH54" s="289"/>
      <c r="EI54" s="289"/>
      <c r="EJ54" s="289"/>
      <c r="EK54" s="289"/>
      <c r="EL54" s="289"/>
      <c r="EM54" s="289"/>
      <c r="EN54" s="289"/>
      <c r="EO54" s="289"/>
      <c r="EP54" s="289"/>
      <c r="EQ54" s="289"/>
      <c r="ER54" s="290"/>
      <c r="ES54" s="288" t="s">
        <v>317</v>
      </c>
      <c r="ET54" s="289"/>
      <c r="EU54" s="289"/>
      <c r="EV54" s="289"/>
      <c r="EW54" s="289"/>
      <c r="EX54" s="289"/>
      <c r="EY54" s="289"/>
      <c r="EZ54" s="289"/>
      <c r="FA54" s="289"/>
      <c r="FB54" s="289"/>
      <c r="FC54" s="289"/>
      <c r="FD54" s="289"/>
      <c r="FE54" s="289"/>
    </row>
    <row r="55" spans="1:161" s="27" customFormat="1" ht="16.5" customHeight="1" x14ac:dyDescent="0.2">
      <c r="A55" s="291"/>
      <c r="B55" s="292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3"/>
      <c r="AL55" s="297" t="s">
        <v>264</v>
      </c>
      <c r="AM55" s="298"/>
      <c r="AN55" s="298"/>
      <c r="AO55" s="298"/>
      <c r="AP55" s="298"/>
      <c r="AQ55" s="298"/>
      <c r="AR55" s="298"/>
      <c r="AS55" s="299"/>
      <c r="AT55" s="299"/>
      <c r="AU55" s="299"/>
      <c r="AV55" s="299"/>
      <c r="AW55" s="299"/>
      <c r="AX55" s="299"/>
      <c r="AY55" s="299"/>
      <c r="AZ55" s="299"/>
      <c r="BA55" s="299"/>
      <c r="BB55" s="299"/>
      <c r="BC55" s="299"/>
      <c r="BD55" s="299"/>
      <c r="BE55" s="299"/>
      <c r="BF55" s="299"/>
      <c r="BG55" s="299"/>
      <c r="BH55" s="299"/>
      <c r="BI55" s="299"/>
      <c r="BJ55" s="299"/>
      <c r="BK55" s="299"/>
      <c r="BL55" s="299"/>
      <c r="BM55" s="299"/>
      <c r="BN55" s="299"/>
      <c r="BO55" s="299"/>
      <c r="BP55" s="299"/>
      <c r="BQ55" s="299"/>
      <c r="BR55" s="299"/>
      <c r="BS55" s="299"/>
      <c r="BT55" s="299"/>
      <c r="BU55" s="299"/>
      <c r="BV55" s="299"/>
      <c r="BW55" s="299"/>
      <c r="BX55" s="299"/>
      <c r="BY55" s="299"/>
      <c r="BZ55" s="299"/>
      <c r="CA55" s="299"/>
      <c r="CB55" s="299"/>
      <c r="CC55" s="299"/>
      <c r="CD55" s="299"/>
      <c r="CE55" s="299"/>
      <c r="CF55" s="299"/>
      <c r="CG55" s="299"/>
      <c r="CH55" s="299"/>
      <c r="CI55" s="299"/>
      <c r="CJ55" s="299"/>
      <c r="CK55" s="299"/>
      <c r="CL55" s="299"/>
      <c r="CM55" s="299"/>
      <c r="CN55" s="299"/>
      <c r="CO55" s="299"/>
      <c r="CP55" s="299"/>
      <c r="CQ55" s="299"/>
      <c r="CR55" s="299"/>
      <c r="CS55" s="299"/>
      <c r="CT55" s="299"/>
      <c r="CU55" s="299"/>
      <c r="CV55" s="299"/>
      <c r="CW55" s="299"/>
      <c r="CX55" s="299"/>
      <c r="CY55" s="299"/>
      <c r="CZ55" s="299"/>
      <c r="DA55" s="299"/>
      <c r="DB55" s="299"/>
      <c r="DC55" s="299"/>
      <c r="DD55" s="299"/>
      <c r="DE55" s="299"/>
      <c r="DF55" s="299"/>
      <c r="DG55" s="299"/>
      <c r="DH55" s="299"/>
      <c r="DI55" s="299"/>
      <c r="DJ55" s="299"/>
      <c r="DK55" s="299"/>
      <c r="DL55" s="299"/>
      <c r="DM55" s="299"/>
      <c r="DN55" s="299"/>
      <c r="DO55" s="299"/>
      <c r="DP55" s="299"/>
      <c r="DQ55" s="299"/>
      <c r="DR55" s="299"/>
      <c r="DS55" s="299"/>
      <c r="DT55" s="299"/>
      <c r="DU55" s="299"/>
      <c r="DV55" s="299"/>
      <c r="DW55" s="299"/>
      <c r="DX55" s="299"/>
      <c r="DY55" s="299"/>
      <c r="DZ55" s="299"/>
      <c r="EA55" s="299"/>
      <c r="EB55" s="299"/>
      <c r="EC55" s="299"/>
      <c r="ED55" s="299"/>
      <c r="EE55" s="299"/>
      <c r="EF55" s="299"/>
      <c r="EG55" s="299"/>
      <c r="EH55" s="299"/>
      <c r="EI55" s="299"/>
      <c r="EJ55" s="299"/>
      <c r="EK55" s="299"/>
      <c r="EL55" s="299"/>
      <c r="EM55" s="299"/>
      <c r="EN55" s="299"/>
      <c r="EO55" s="299"/>
      <c r="EP55" s="299"/>
      <c r="EQ55" s="299"/>
      <c r="ER55" s="299"/>
      <c r="ES55" s="299"/>
      <c r="ET55" s="299"/>
      <c r="EU55" s="299"/>
      <c r="EV55" s="299"/>
      <c r="EW55" s="299"/>
      <c r="EX55" s="299"/>
      <c r="EY55" s="299"/>
      <c r="EZ55" s="299"/>
      <c r="FA55" s="299"/>
      <c r="FB55" s="299"/>
      <c r="FC55" s="299"/>
      <c r="FD55" s="299"/>
      <c r="FE55" s="301"/>
    </row>
    <row r="56" spans="1:161" s="27" customFormat="1" ht="16.5" customHeight="1" x14ac:dyDescent="0.2">
      <c r="A56" s="291"/>
      <c r="B56" s="292"/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3"/>
      <c r="AL56" s="294" t="s">
        <v>266</v>
      </c>
      <c r="AM56" s="295"/>
      <c r="AN56" s="295"/>
      <c r="AO56" s="295"/>
      <c r="AP56" s="295"/>
      <c r="AQ56" s="295"/>
      <c r="AR56" s="295"/>
      <c r="AS56" s="296"/>
      <c r="AT56" s="296"/>
      <c r="AU56" s="296"/>
      <c r="AV56" s="296"/>
      <c r="AW56" s="296"/>
      <c r="AX56" s="296"/>
      <c r="AY56" s="296"/>
      <c r="AZ56" s="296"/>
      <c r="BA56" s="296"/>
      <c r="BB56" s="296"/>
      <c r="BC56" s="296"/>
      <c r="BD56" s="296"/>
      <c r="BE56" s="296"/>
      <c r="BF56" s="296"/>
      <c r="BG56" s="296"/>
      <c r="BH56" s="296"/>
      <c r="BI56" s="296"/>
      <c r="BJ56" s="296"/>
      <c r="BK56" s="296"/>
      <c r="BL56" s="296"/>
      <c r="BM56" s="296"/>
      <c r="BN56" s="296"/>
      <c r="BO56" s="296"/>
      <c r="BP56" s="296"/>
      <c r="BQ56" s="296"/>
      <c r="BR56" s="296"/>
      <c r="BS56" s="296"/>
      <c r="BT56" s="296"/>
      <c r="BU56" s="296"/>
      <c r="BV56" s="296"/>
      <c r="BW56" s="296"/>
      <c r="BX56" s="296"/>
      <c r="BY56" s="296"/>
      <c r="BZ56" s="296"/>
      <c r="CA56" s="296"/>
      <c r="CB56" s="296"/>
      <c r="CC56" s="296"/>
      <c r="CD56" s="296"/>
      <c r="CE56" s="296"/>
      <c r="CF56" s="296"/>
      <c r="CG56" s="296"/>
      <c r="CH56" s="296"/>
      <c r="CI56" s="296"/>
      <c r="CJ56" s="296"/>
      <c r="CK56" s="296"/>
      <c r="CL56" s="296"/>
      <c r="CM56" s="296"/>
      <c r="CN56" s="296"/>
      <c r="CO56" s="296"/>
      <c r="CP56" s="296"/>
      <c r="CQ56" s="296"/>
      <c r="CR56" s="296"/>
      <c r="CS56" s="296"/>
      <c r="CT56" s="296"/>
      <c r="CU56" s="296"/>
      <c r="CV56" s="296"/>
      <c r="CW56" s="296"/>
      <c r="CX56" s="296"/>
      <c r="CY56" s="296"/>
      <c r="CZ56" s="296"/>
      <c r="DA56" s="296"/>
      <c r="DB56" s="296"/>
      <c r="DC56" s="296"/>
      <c r="DD56" s="296"/>
      <c r="DE56" s="296"/>
      <c r="DF56" s="296"/>
      <c r="DG56" s="296"/>
      <c r="DH56" s="296"/>
      <c r="DI56" s="296"/>
      <c r="DJ56" s="296"/>
      <c r="DK56" s="296"/>
      <c r="DL56" s="296"/>
      <c r="DM56" s="296"/>
      <c r="DN56" s="296"/>
      <c r="DO56" s="296"/>
      <c r="DP56" s="296"/>
      <c r="DQ56" s="296"/>
      <c r="DR56" s="296"/>
      <c r="DS56" s="296"/>
      <c r="DT56" s="296"/>
      <c r="DU56" s="296"/>
      <c r="DV56" s="296"/>
      <c r="DW56" s="296"/>
      <c r="DX56" s="296"/>
      <c r="DY56" s="296"/>
      <c r="DZ56" s="296"/>
      <c r="EA56" s="296"/>
      <c r="EB56" s="296"/>
      <c r="EC56" s="296"/>
      <c r="ED56" s="296"/>
      <c r="EE56" s="296"/>
      <c r="EF56" s="296"/>
      <c r="EG56" s="296"/>
      <c r="EH56" s="296"/>
      <c r="EI56" s="296"/>
      <c r="EJ56" s="296"/>
      <c r="EK56" s="296"/>
      <c r="EL56" s="296"/>
      <c r="EM56" s="296"/>
      <c r="EN56" s="296"/>
      <c r="EO56" s="296"/>
      <c r="EP56" s="296"/>
      <c r="EQ56" s="296"/>
      <c r="ER56" s="296"/>
      <c r="ES56" s="296"/>
      <c r="ET56" s="296"/>
      <c r="EU56" s="296"/>
      <c r="EV56" s="296"/>
      <c r="EW56" s="296"/>
      <c r="EX56" s="296"/>
      <c r="EY56" s="296"/>
      <c r="EZ56" s="296"/>
      <c r="FA56" s="296"/>
      <c r="FB56" s="296"/>
      <c r="FC56" s="296"/>
      <c r="FD56" s="296"/>
      <c r="FE56" s="300"/>
    </row>
    <row r="57" spans="1:161" s="27" customFormat="1" ht="16.5" customHeight="1" x14ac:dyDescent="0.2">
      <c r="A57" s="291"/>
      <c r="B57" s="292"/>
      <c r="C57" s="292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3"/>
      <c r="AL57" s="294"/>
      <c r="AM57" s="295"/>
      <c r="AN57" s="295"/>
      <c r="AO57" s="295"/>
      <c r="AP57" s="295"/>
      <c r="AQ57" s="295"/>
      <c r="AR57" s="295"/>
      <c r="AS57" s="296"/>
      <c r="AT57" s="296"/>
      <c r="AU57" s="296"/>
      <c r="AV57" s="296"/>
      <c r="AW57" s="296"/>
      <c r="AX57" s="296"/>
      <c r="AY57" s="296"/>
      <c r="AZ57" s="296"/>
      <c r="BA57" s="296"/>
      <c r="BB57" s="296"/>
      <c r="BC57" s="296"/>
      <c r="BD57" s="296"/>
      <c r="BE57" s="296"/>
      <c r="BF57" s="296"/>
      <c r="BG57" s="296"/>
      <c r="BH57" s="296"/>
      <c r="BI57" s="296"/>
      <c r="BJ57" s="296"/>
      <c r="BK57" s="296"/>
      <c r="BL57" s="296"/>
      <c r="BM57" s="296"/>
      <c r="BN57" s="296"/>
      <c r="BO57" s="296"/>
      <c r="BP57" s="296"/>
      <c r="BQ57" s="296"/>
      <c r="BR57" s="296"/>
      <c r="BS57" s="296"/>
      <c r="BT57" s="296"/>
      <c r="BU57" s="296"/>
      <c r="BV57" s="296"/>
      <c r="BW57" s="296"/>
      <c r="BX57" s="296"/>
      <c r="BY57" s="296"/>
      <c r="BZ57" s="296"/>
      <c r="CA57" s="296"/>
      <c r="CB57" s="296"/>
      <c r="CC57" s="296"/>
      <c r="CD57" s="296"/>
      <c r="CE57" s="296"/>
      <c r="CF57" s="296"/>
      <c r="CG57" s="296"/>
      <c r="CH57" s="296"/>
      <c r="CI57" s="296"/>
      <c r="CJ57" s="296"/>
      <c r="CK57" s="296"/>
      <c r="CL57" s="296"/>
      <c r="CM57" s="296"/>
      <c r="CN57" s="296"/>
      <c r="CO57" s="296"/>
      <c r="CP57" s="296"/>
      <c r="CQ57" s="296"/>
      <c r="CR57" s="296"/>
      <c r="CS57" s="296"/>
      <c r="CT57" s="296"/>
      <c r="CU57" s="296"/>
      <c r="CV57" s="296"/>
      <c r="CW57" s="296"/>
      <c r="CX57" s="296"/>
      <c r="CY57" s="296"/>
      <c r="CZ57" s="296"/>
      <c r="DA57" s="296"/>
      <c r="DB57" s="296"/>
      <c r="DC57" s="296"/>
      <c r="DD57" s="296"/>
      <c r="DE57" s="296"/>
      <c r="DF57" s="296"/>
      <c r="DG57" s="296"/>
      <c r="DH57" s="296"/>
      <c r="DI57" s="296"/>
      <c r="DJ57" s="296"/>
      <c r="DK57" s="296"/>
      <c r="DL57" s="296"/>
      <c r="DM57" s="296"/>
      <c r="DN57" s="296"/>
      <c r="DO57" s="296"/>
      <c r="DP57" s="296"/>
      <c r="DQ57" s="296"/>
      <c r="DR57" s="296"/>
      <c r="DS57" s="296"/>
      <c r="DT57" s="296"/>
      <c r="DU57" s="296"/>
      <c r="DV57" s="296"/>
      <c r="DW57" s="296"/>
      <c r="DX57" s="296"/>
      <c r="DY57" s="296"/>
      <c r="DZ57" s="296"/>
      <c r="EA57" s="296"/>
      <c r="EB57" s="296"/>
      <c r="EC57" s="296"/>
      <c r="ED57" s="296"/>
      <c r="EE57" s="296"/>
      <c r="EF57" s="296"/>
      <c r="EG57" s="296"/>
      <c r="EH57" s="296"/>
      <c r="EI57" s="296"/>
      <c r="EJ57" s="296"/>
      <c r="EK57" s="296"/>
      <c r="EL57" s="296"/>
      <c r="EM57" s="296"/>
      <c r="EN57" s="296"/>
      <c r="EO57" s="296"/>
      <c r="EP57" s="296"/>
      <c r="EQ57" s="296"/>
      <c r="ER57" s="296"/>
      <c r="ES57" s="296"/>
      <c r="ET57" s="296"/>
      <c r="EU57" s="296"/>
      <c r="EV57" s="296"/>
      <c r="EW57" s="296"/>
      <c r="EX57" s="296"/>
      <c r="EY57" s="296"/>
      <c r="EZ57" s="296"/>
      <c r="FA57" s="296"/>
      <c r="FB57" s="296"/>
      <c r="FC57" s="296"/>
      <c r="FD57" s="296"/>
      <c r="FE57" s="300"/>
    </row>
    <row r="58" spans="1:161" s="38" customFormat="1" ht="16.5" customHeight="1" thickBot="1" x14ac:dyDescent="0.3">
      <c r="A58" s="302" t="s">
        <v>298</v>
      </c>
      <c r="B58" s="302"/>
      <c r="C58" s="302"/>
      <c r="D58" s="302"/>
      <c r="E58" s="302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  <c r="V58" s="302"/>
      <c r="W58" s="302"/>
      <c r="X58" s="302"/>
      <c r="Y58" s="302"/>
      <c r="Z58" s="302"/>
      <c r="AA58" s="302"/>
      <c r="AB58" s="302"/>
      <c r="AC58" s="302"/>
      <c r="AD58" s="302"/>
      <c r="AE58" s="302"/>
      <c r="AF58" s="302"/>
      <c r="AG58" s="302"/>
      <c r="AH58" s="302"/>
      <c r="AI58" s="302"/>
      <c r="AJ58" s="302"/>
      <c r="AK58" s="303"/>
      <c r="AL58" s="304" t="s">
        <v>274</v>
      </c>
      <c r="AM58" s="305"/>
      <c r="AN58" s="305"/>
      <c r="AO58" s="305"/>
      <c r="AP58" s="305"/>
      <c r="AQ58" s="305"/>
      <c r="AR58" s="305"/>
      <c r="AS58" s="306" t="s">
        <v>70</v>
      </c>
      <c r="AT58" s="306"/>
      <c r="AU58" s="306"/>
      <c r="AV58" s="306"/>
      <c r="AW58" s="306"/>
      <c r="AX58" s="306"/>
      <c r="AY58" s="306"/>
      <c r="AZ58" s="306"/>
      <c r="BA58" s="306"/>
      <c r="BB58" s="306"/>
      <c r="BC58" s="306"/>
      <c r="BD58" s="306"/>
      <c r="BE58" s="306"/>
      <c r="BF58" s="306" t="s">
        <v>70</v>
      </c>
      <c r="BG58" s="306"/>
      <c r="BH58" s="306"/>
      <c r="BI58" s="306"/>
      <c r="BJ58" s="306"/>
      <c r="BK58" s="306"/>
      <c r="BL58" s="306"/>
      <c r="BM58" s="306"/>
      <c r="BN58" s="306"/>
      <c r="BO58" s="306"/>
      <c r="BP58" s="306"/>
      <c r="BQ58" s="306"/>
      <c r="BR58" s="306"/>
      <c r="BS58" s="306" t="s">
        <v>70</v>
      </c>
      <c r="BT58" s="306"/>
      <c r="BU58" s="306"/>
      <c r="BV58" s="306"/>
      <c r="BW58" s="306"/>
      <c r="BX58" s="306"/>
      <c r="BY58" s="306"/>
      <c r="BZ58" s="306"/>
      <c r="CA58" s="306"/>
      <c r="CB58" s="306"/>
      <c r="CC58" s="306"/>
      <c r="CD58" s="306"/>
      <c r="CE58" s="306"/>
      <c r="CF58" s="306" t="s">
        <v>70</v>
      </c>
      <c r="CG58" s="306"/>
      <c r="CH58" s="306"/>
      <c r="CI58" s="306"/>
      <c r="CJ58" s="306"/>
      <c r="CK58" s="306"/>
      <c r="CL58" s="306"/>
      <c r="CM58" s="306"/>
      <c r="CN58" s="306"/>
      <c r="CO58" s="306"/>
      <c r="CP58" s="306"/>
      <c r="CQ58" s="306"/>
      <c r="CR58" s="306"/>
      <c r="CS58" s="306" t="s">
        <v>70</v>
      </c>
      <c r="CT58" s="306"/>
      <c r="CU58" s="306"/>
      <c r="CV58" s="306"/>
      <c r="CW58" s="306"/>
      <c r="CX58" s="306"/>
      <c r="CY58" s="306"/>
      <c r="CZ58" s="306"/>
      <c r="DA58" s="306"/>
      <c r="DB58" s="306"/>
      <c r="DC58" s="306"/>
      <c r="DD58" s="306"/>
      <c r="DE58" s="306"/>
      <c r="DF58" s="306" t="s">
        <v>70</v>
      </c>
      <c r="DG58" s="306"/>
      <c r="DH58" s="306"/>
      <c r="DI58" s="306"/>
      <c r="DJ58" s="306"/>
      <c r="DK58" s="306"/>
      <c r="DL58" s="306"/>
      <c r="DM58" s="306"/>
      <c r="DN58" s="306"/>
      <c r="DO58" s="306"/>
      <c r="DP58" s="306"/>
      <c r="DQ58" s="306"/>
      <c r="DR58" s="306"/>
      <c r="DS58" s="306"/>
      <c r="DT58" s="306"/>
      <c r="DU58" s="306"/>
      <c r="DV58" s="306"/>
      <c r="DW58" s="306"/>
      <c r="DX58" s="306"/>
      <c r="DY58" s="306"/>
      <c r="DZ58" s="306"/>
      <c r="EA58" s="306"/>
      <c r="EB58" s="306"/>
      <c r="EC58" s="306"/>
      <c r="ED58" s="306"/>
      <c r="EE58" s="306"/>
      <c r="EF58" s="306"/>
      <c r="EG58" s="306"/>
      <c r="EH58" s="306"/>
      <c r="EI58" s="306"/>
      <c r="EJ58" s="306"/>
      <c r="EK58" s="306"/>
      <c r="EL58" s="306"/>
      <c r="EM58" s="306"/>
      <c r="EN58" s="306"/>
      <c r="EO58" s="306"/>
      <c r="EP58" s="306"/>
      <c r="EQ58" s="306"/>
      <c r="ER58" s="306"/>
      <c r="ES58" s="306"/>
      <c r="ET58" s="306"/>
      <c r="EU58" s="306"/>
      <c r="EV58" s="306"/>
      <c r="EW58" s="306"/>
      <c r="EX58" s="306"/>
      <c r="EY58" s="306"/>
      <c r="EZ58" s="306"/>
      <c r="FA58" s="306"/>
      <c r="FB58" s="306"/>
      <c r="FC58" s="306"/>
      <c r="FD58" s="306"/>
      <c r="FE58" s="307"/>
    </row>
    <row r="59" spans="1:161" s="27" customFormat="1" ht="12.75" x14ac:dyDescent="0.2"/>
    <row r="60" spans="1:161" s="23" customFormat="1" ht="12.75" x14ac:dyDescent="0.2">
      <c r="A60" s="23" t="s">
        <v>318</v>
      </c>
    </row>
    <row r="61" spans="1:161" s="27" customFormat="1" ht="6" customHeight="1" x14ac:dyDescent="0.2"/>
    <row r="62" spans="1:161" s="27" customFormat="1" ht="27" customHeight="1" x14ac:dyDescent="0.2">
      <c r="A62" s="274" t="s">
        <v>301</v>
      </c>
      <c r="B62" s="275"/>
      <c r="C62" s="275"/>
      <c r="D62" s="275"/>
      <c r="E62" s="275"/>
      <c r="F62" s="275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5"/>
      <c r="AH62" s="275"/>
      <c r="AI62" s="275"/>
      <c r="AJ62" s="275"/>
      <c r="AK62" s="275"/>
      <c r="AL62" s="276" t="s">
        <v>257</v>
      </c>
      <c r="AM62" s="276"/>
      <c r="AN62" s="276"/>
      <c r="AO62" s="276"/>
      <c r="AP62" s="276"/>
      <c r="AQ62" s="276"/>
      <c r="AR62" s="277"/>
      <c r="AS62" s="282" t="s">
        <v>302</v>
      </c>
      <c r="AT62" s="275"/>
      <c r="AU62" s="275"/>
      <c r="AV62" s="275"/>
      <c r="AW62" s="275"/>
      <c r="AX62" s="275"/>
      <c r="AY62" s="275"/>
      <c r="AZ62" s="275"/>
      <c r="BA62" s="275"/>
      <c r="BB62" s="275"/>
      <c r="BC62" s="275"/>
      <c r="BD62" s="275"/>
      <c r="BE62" s="275"/>
      <c r="BF62" s="275"/>
      <c r="BG62" s="275"/>
      <c r="BH62" s="275"/>
      <c r="BI62" s="275"/>
      <c r="BJ62" s="275"/>
      <c r="BK62" s="275"/>
      <c r="BL62" s="275"/>
      <c r="BM62" s="275"/>
      <c r="BN62" s="275"/>
      <c r="BO62" s="275"/>
      <c r="BP62" s="275"/>
      <c r="BQ62" s="275"/>
      <c r="BR62" s="275"/>
      <c r="BS62" s="275"/>
      <c r="BT62" s="275"/>
      <c r="BU62" s="275"/>
      <c r="BV62" s="275"/>
      <c r="BW62" s="275"/>
      <c r="BX62" s="275"/>
      <c r="BY62" s="275"/>
      <c r="BZ62" s="275"/>
      <c r="CA62" s="275"/>
      <c r="CB62" s="275"/>
      <c r="CC62" s="275"/>
      <c r="CD62" s="275"/>
      <c r="CE62" s="275"/>
      <c r="CF62" s="282" t="s">
        <v>303</v>
      </c>
      <c r="CG62" s="275"/>
      <c r="CH62" s="275"/>
      <c r="CI62" s="275"/>
      <c r="CJ62" s="275"/>
      <c r="CK62" s="275"/>
      <c r="CL62" s="275"/>
      <c r="CM62" s="275"/>
      <c r="CN62" s="275"/>
      <c r="CO62" s="275"/>
      <c r="CP62" s="275"/>
      <c r="CQ62" s="275"/>
      <c r="CR62" s="275"/>
      <c r="CS62" s="275"/>
      <c r="CT62" s="275"/>
      <c r="CU62" s="275"/>
      <c r="CV62" s="275"/>
      <c r="CW62" s="275"/>
      <c r="CX62" s="275"/>
      <c r="CY62" s="275"/>
      <c r="CZ62" s="275"/>
      <c r="DA62" s="275"/>
      <c r="DB62" s="275"/>
      <c r="DC62" s="275"/>
      <c r="DD62" s="275"/>
      <c r="DE62" s="275"/>
      <c r="DF62" s="275"/>
      <c r="DG62" s="275"/>
      <c r="DH62" s="275"/>
      <c r="DI62" s="275"/>
      <c r="DJ62" s="275"/>
      <c r="DK62" s="275"/>
      <c r="DL62" s="275"/>
      <c r="DM62" s="275"/>
      <c r="DN62" s="275"/>
      <c r="DO62" s="275"/>
      <c r="DP62" s="275"/>
      <c r="DQ62" s="275"/>
      <c r="DR62" s="275"/>
      <c r="DS62" s="275" t="s">
        <v>304</v>
      </c>
      <c r="DT62" s="275"/>
      <c r="DU62" s="275"/>
      <c r="DV62" s="275"/>
      <c r="DW62" s="275"/>
      <c r="DX62" s="275"/>
      <c r="DY62" s="275"/>
      <c r="DZ62" s="275"/>
      <c r="EA62" s="275"/>
      <c r="EB62" s="275"/>
      <c r="EC62" s="275"/>
      <c r="ED62" s="275"/>
      <c r="EE62" s="275"/>
      <c r="EF62" s="275"/>
      <c r="EG62" s="275"/>
      <c r="EH62" s="275"/>
      <c r="EI62" s="275"/>
      <c r="EJ62" s="275"/>
      <c r="EK62" s="275"/>
      <c r="EL62" s="275"/>
      <c r="EM62" s="275"/>
      <c r="EN62" s="275"/>
      <c r="EO62" s="275"/>
      <c r="EP62" s="275"/>
      <c r="EQ62" s="275"/>
      <c r="ER62" s="275"/>
      <c r="ES62" s="275"/>
      <c r="ET62" s="275"/>
      <c r="EU62" s="275"/>
      <c r="EV62" s="275"/>
      <c r="EW62" s="275"/>
      <c r="EX62" s="275"/>
      <c r="EY62" s="275"/>
      <c r="EZ62" s="275"/>
      <c r="FA62" s="275"/>
      <c r="FB62" s="275"/>
      <c r="FC62" s="275"/>
      <c r="FD62" s="275"/>
      <c r="FE62" s="283"/>
    </row>
    <row r="63" spans="1:161" s="27" customFormat="1" ht="12.75" x14ac:dyDescent="0.2">
      <c r="A63" s="274"/>
      <c r="B63" s="275"/>
      <c r="C63" s="275"/>
      <c r="D63" s="275"/>
      <c r="E63" s="275"/>
      <c r="F63" s="275"/>
      <c r="G63" s="275"/>
      <c r="H63" s="275"/>
      <c r="I63" s="275"/>
      <c r="J63" s="275"/>
      <c r="K63" s="275"/>
      <c r="L63" s="275"/>
      <c r="M63" s="275"/>
      <c r="N63" s="275"/>
      <c r="O63" s="275"/>
      <c r="P63" s="275"/>
      <c r="Q63" s="275"/>
      <c r="R63" s="275"/>
      <c r="S63" s="275"/>
      <c r="T63" s="275"/>
      <c r="U63" s="275"/>
      <c r="V63" s="275"/>
      <c r="W63" s="275"/>
      <c r="X63" s="275"/>
      <c r="Y63" s="275"/>
      <c r="Z63" s="275"/>
      <c r="AA63" s="275"/>
      <c r="AB63" s="275"/>
      <c r="AC63" s="275"/>
      <c r="AD63" s="275"/>
      <c r="AE63" s="275"/>
      <c r="AF63" s="275"/>
      <c r="AG63" s="275"/>
      <c r="AH63" s="275"/>
      <c r="AI63" s="275"/>
      <c r="AJ63" s="275"/>
      <c r="AK63" s="275"/>
      <c r="AL63" s="278"/>
      <c r="AM63" s="278"/>
      <c r="AN63" s="278"/>
      <c r="AO63" s="278"/>
      <c r="AP63" s="278"/>
      <c r="AQ63" s="278"/>
      <c r="AR63" s="279"/>
      <c r="AS63" s="217" t="s">
        <v>242</v>
      </c>
      <c r="AT63" s="218"/>
      <c r="AU63" s="218"/>
      <c r="AV63" s="218"/>
      <c r="AW63" s="218"/>
      <c r="AX63" s="218"/>
      <c r="AY63" s="214"/>
      <c r="AZ63" s="214"/>
      <c r="BA63" s="214"/>
      <c r="BB63" s="273" t="s">
        <v>305</v>
      </c>
      <c r="BC63" s="215"/>
      <c r="BD63" s="215"/>
      <c r="BE63" s="216"/>
      <c r="BF63" s="217" t="s">
        <v>242</v>
      </c>
      <c r="BG63" s="218"/>
      <c r="BH63" s="218"/>
      <c r="BI63" s="218"/>
      <c r="BJ63" s="218"/>
      <c r="BK63" s="218"/>
      <c r="BL63" s="214"/>
      <c r="BM63" s="214"/>
      <c r="BN63" s="214"/>
      <c r="BO63" s="273" t="s">
        <v>305</v>
      </c>
      <c r="BP63" s="215"/>
      <c r="BQ63" s="215"/>
      <c r="BR63" s="216"/>
      <c r="BS63" s="217" t="s">
        <v>242</v>
      </c>
      <c r="BT63" s="218"/>
      <c r="BU63" s="218"/>
      <c r="BV63" s="218"/>
      <c r="BW63" s="218"/>
      <c r="BX63" s="218"/>
      <c r="BY63" s="214"/>
      <c r="BZ63" s="214"/>
      <c r="CA63" s="214"/>
      <c r="CB63" s="273" t="s">
        <v>305</v>
      </c>
      <c r="CC63" s="215"/>
      <c r="CD63" s="215"/>
      <c r="CE63" s="216"/>
      <c r="CF63" s="217" t="s">
        <v>242</v>
      </c>
      <c r="CG63" s="218"/>
      <c r="CH63" s="218"/>
      <c r="CI63" s="218"/>
      <c r="CJ63" s="218"/>
      <c r="CK63" s="218"/>
      <c r="CL63" s="214"/>
      <c r="CM63" s="214"/>
      <c r="CN63" s="214"/>
      <c r="CO63" s="273" t="s">
        <v>305</v>
      </c>
      <c r="CP63" s="215"/>
      <c r="CQ63" s="215"/>
      <c r="CR63" s="216"/>
      <c r="CS63" s="217" t="s">
        <v>242</v>
      </c>
      <c r="CT63" s="218"/>
      <c r="CU63" s="218"/>
      <c r="CV63" s="218"/>
      <c r="CW63" s="218"/>
      <c r="CX63" s="218"/>
      <c r="CY63" s="214"/>
      <c r="CZ63" s="214"/>
      <c r="DA63" s="214"/>
      <c r="DB63" s="273" t="s">
        <v>305</v>
      </c>
      <c r="DC63" s="215"/>
      <c r="DD63" s="215"/>
      <c r="DE63" s="216"/>
      <c r="DF63" s="217" t="s">
        <v>242</v>
      </c>
      <c r="DG63" s="218"/>
      <c r="DH63" s="218"/>
      <c r="DI63" s="218"/>
      <c r="DJ63" s="218"/>
      <c r="DK63" s="218"/>
      <c r="DL63" s="214"/>
      <c r="DM63" s="214"/>
      <c r="DN63" s="214"/>
      <c r="DO63" s="273" t="s">
        <v>305</v>
      </c>
      <c r="DP63" s="215"/>
      <c r="DQ63" s="215"/>
      <c r="DR63" s="216"/>
      <c r="DS63" s="217" t="s">
        <v>242</v>
      </c>
      <c r="DT63" s="218"/>
      <c r="DU63" s="218"/>
      <c r="DV63" s="218"/>
      <c r="DW63" s="218"/>
      <c r="DX63" s="218"/>
      <c r="DY63" s="214"/>
      <c r="DZ63" s="214"/>
      <c r="EA63" s="214"/>
      <c r="EB63" s="273" t="s">
        <v>305</v>
      </c>
      <c r="EC63" s="215"/>
      <c r="ED63" s="215"/>
      <c r="EE63" s="216"/>
      <c r="EF63" s="217" t="s">
        <v>242</v>
      </c>
      <c r="EG63" s="218"/>
      <c r="EH63" s="218"/>
      <c r="EI63" s="218"/>
      <c r="EJ63" s="218"/>
      <c r="EK63" s="218"/>
      <c r="EL63" s="214"/>
      <c r="EM63" s="214"/>
      <c r="EN63" s="214"/>
      <c r="EO63" s="273" t="s">
        <v>305</v>
      </c>
      <c r="EP63" s="215"/>
      <c r="EQ63" s="215"/>
      <c r="ER63" s="216"/>
      <c r="ES63" s="217" t="s">
        <v>242</v>
      </c>
      <c r="ET63" s="218"/>
      <c r="EU63" s="218"/>
      <c r="EV63" s="218"/>
      <c r="EW63" s="218"/>
      <c r="EX63" s="218"/>
      <c r="EY63" s="214"/>
      <c r="EZ63" s="214"/>
      <c r="FA63" s="214"/>
      <c r="FB63" s="273" t="s">
        <v>305</v>
      </c>
      <c r="FC63" s="215"/>
      <c r="FD63" s="215"/>
      <c r="FE63" s="215"/>
    </row>
    <row r="64" spans="1:161" s="27" customFormat="1" ht="53.25" customHeight="1" x14ac:dyDescent="0.2">
      <c r="A64" s="274"/>
      <c r="B64" s="275"/>
      <c r="C64" s="275"/>
      <c r="D64" s="275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275"/>
      <c r="V64" s="275"/>
      <c r="W64" s="275"/>
      <c r="X64" s="275"/>
      <c r="Y64" s="275"/>
      <c r="Z64" s="275"/>
      <c r="AA64" s="275"/>
      <c r="AB64" s="275"/>
      <c r="AC64" s="275"/>
      <c r="AD64" s="275"/>
      <c r="AE64" s="275"/>
      <c r="AF64" s="275"/>
      <c r="AG64" s="275"/>
      <c r="AH64" s="275"/>
      <c r="AI64" s="275"/>
      <c r="AJ64" s="275"/>
      <c r="AK64" s="275"/>
      <c r="AL64" s="280"/>
      <c r="AM64" s="280"/>
      <c r="AN64" s="280"/>
      <c r="AO64" s="280"/>
      <c r="AP64" s="280"/>
      <c r="AQ64" s="280"/>
      <c r="AR64" s="281"/>
      <c r="AS64" s="221" t="s">
        <v>306</v>
      </c>
      <c r="AT64" s="219"/>
      <c r="AU64" s="219"/>
      <c r="AV64" s="219"/>
      <c r="AW64" s="219"/>
      <c r="AX64" s="219"/>
      <c r="AY64" s="219"/>
      <c r="AZ64" s="219"/>
      <c r="BA64" s="219"/>
      <c r="BB64" s="219"/>
      <c r="BC64" s="219"/>
      <c r="BD64" s="219"/>
      <c r="BE64" s="220"/>
      <c r="BF64" s="221" t="s">
        <v>307</v>
      </c>
      <c r="BG64" s="219"/>
      <c r="BH64" s="219"/>
      <c r="BI64" s="219"/>
      <c r="BJ64" s="219"/>
      <c r="BK64" s="219"/>
      <c r="BL64" s="219"/>
      <c r="BM64" s="219"/>
      <c r="BN64" s="219"/>
      <c r="BO64" s="219"/>
      <c r="BP64" s="219"/>
      <c r="BQ64" s="219"/>
      <c r="BR64" s="220"/>
      <c r="BS64" s="221" t="s">
        <v>308</v>
      </c>
      <c r="BT64" s="219"/>
      <c r="BU64" s="219"/>
      <c r="BV64" s="219"/>
      <c r="BW64" s="219"/>
      <c r="BX64" s="219"/>
      <c r="BY64" s="219"/>
      <c r="BZ64" s="219"/>
      <c r="CA64" s="219"/>
      <c r="CB64" s="219"/>
      <c r="CC64" s="219"/>
      <c r="CD64" s="219"/>
      <c r="CE64" s="220"/>
      <c r="CF64" s="221" t="s">
        <v>306</v>
      </c>
      <c r="CG64" s="219"/>
      <c r="CH64" s="219"/>
      <c r="CI64" s="219"/>
      <c r="CJ64" s="219"/>
      <c r="CK64" s="219"/>
      <c r="CL64" s="219"/>
      <c r="CM64" s="219"/>
      <c r="CN64" s="219"/>
      <c r="CO64" s="219"/>
      <c r="CP64" s="219"/>
      <c r="CQ64" s="219"/>
      <c r="CR64" s="220"/>
      <c r="CS64" s="221" t="s">
        <v>307</v>
      </c>
      <c r="CT64" s="219"/>
      <c r="CU64" s="219"/>
      <c r="CV64" s="219"/>
      <c r="CW64" s="219"/>
      <c r="CX64" s="219"/>
      <c r="CY64" s="219"/>
      <c r="CZ64" s="219"/>
      <c r="DA64" s="219"/>
      <c r="DB64" s="219"/>
      <c r="DC64" s="219"/>
      <c r="DD64" s="219"/>
      <c r="DE64" s="220"/>
      <c r="DF64" s="221" t="s">
        <v>308</v>
      </c>
      <c r="DG64" s="219"/>
      <c r="DH64" s="219"/>
      <c r="DI64" s="219"/>
      <c r="DJ64" s="219"/>
      <c r="DK64" s="219"/>
      <c r="DL64" s="219"/>
      <c r="DM64" s="219"/>
      <c r="DN64" s="219"/>
      <c r="DO64" s="219"/>
      <c r="DP64" s="219"/>
      <c r="DQ64" s="219"/>
      <c r="DR64" s="220"/>
      <c r="DS64" s="221" t="s">
        <v>306</v>
      </c>
      <c r="DT64" s="219"/>
      <c r="DU64" s="219"/>
      <c r="DV64" s="219"/>
      <c r="DW64" s="219"/>
      <c r="DX64" s="219"/>
      <c r="DY64" s="219"/>
      <c r="DZ64" s="219"/>
      <c r="EA64" s="219"/>
      <c r="EB64" s="219"/>
      <c r="EC64" s="219"/>
      <c r="ED64" s="219"/>
      <c r="EE64" s="220"/>
      <c r="EF64" s="221" t="s">
        <v>307</v>
      </c>
      <c r="EG64" s="219"/>
      <c r="EH64" s="219"/>
      <c r="EI64" s="219"/>
      <c r="EJ64" s="219"/>
      <c r="EK64" s="219"/>
      <c r="EL64" s="219"/>
      <c r="EM64" s="219"/>
      <c r="EN64" s="219"/>
      <c r="EO64" s="219"/>
      <c r="EP64" s="219"/>
      <c r="EQ64" s="219"/>
      <c r="ER64" s="220"/>
      <c r="ES64" s="221" t="s">
        <v>308</v>
      </c>
      <c r="ET64" s="219"/>
      <c r="EU64" s="219"/>
      <c r="EV64" s="219"/>
      <c r="EW64" s="219"/>
      <c r="EX64" s="219"/>
      <c r="EY64" s="219"/>
      <c r="EZ64" s="219"/>
      <c r="FA64" s="219"/>
      <c r="FB64" s="219"/>
      <c r="FC64" s="219"/>
      <c r="FD64" s="219"/>
      <c r="FE64" s="219"/>
    </row>
    <row r="65" spans="1:161" s="37" customFormat="1" ht="13.5" thickBot="1" x14ac:dyDescent="0.3">
      <c r="A65" s="284">
        <v>1</v>
      </c>
      <c r="B65" s="285"/>
      <c r="C65" s="285"/>
      <c r="D65" s="285"/>
      <c r="E65" s="285"/>
      <c r="F65" s="285"/>
      <c r="G65" s="285"/>
      <c r="H65" s="285"/>
      <c r="I65" s="285"/>
      <c r="J65" s="285"/>
      <c r="K65" s="285"/>
      <c r="L65" s="285"/>
      <c r="M65" s="285"/>
      <c r="N65" s="285"/>
      <c r="O65" s="285"/>
      <c r="P65" s="285"/>
      <c r="Q65" s="285"/>
      <c r="R65" s="285"/>
      <c r="S65" s="285"/>
      <c r="T65" s="285"/>
      <c r="U65" s="285"/>
      <c r="V65" s="285"/>
      <c r="W65" s="285"/>
      <c r="X65" s="285"/>
      <c r="Y65" s="285"/>
      <c r="Z65" s="285"/>
      <c r="AA65" s="285"/>
      <c r="AB65" s="285"/>
      <c r="AC65" s="285"/>
      <c r="AD65" s="285"/>
      <c r="AE65" s="285"/>
      <c r="AF65" s="285"/>
      <c r="AG65" s="285"/>
      <c r="AH65" s="285"/>
      <c r="AI65" s="285"/>
      <c r="AJ65" s="285"/>
      <c r="AK65" s="285"/>
      <c r="AL65" s="286">
        <v>2</v>
      </c>
      <c r="AM65" s="286"/>
      <c r="AN65" s="286"/>
      <c r="AO65" s="286"/>
      <c r="AP65" s="286"/>
      <c r="AQ65" s="286"/>
      <c r="AR65" s="287"/>
      <c r="AS65" s="288" t="s">
        <v>309</v>
      </c>
      <c r="AT65" s="289"/>
      <c r="AU65" s="289"/>
      <c r="AV65" s="289"/>
      <c r="AW65" s="289"/>
      <c r="AX65" s="289"/>
      <c r="AY65" s="289"/>
      <c r="AZ65" s="289"/>
      <c r="BA65" s="289"/>
      <c r="BB65" s="289"/>
      <c r="BC65" s="289"/>
      <c r="BD65" s="289"/>
      <c r="BE65" s="290"/>
      <c r="BF65" s="288" t="s">
        <v>310</v>
      </c>
      <c r="BG65" s="289"/>
      <c r="BH65" s="289"/>
      <c r="BI65" s="289"/>
      <c r="BJ65" s="289"/>
      <c r="BK65" s="289"/>
      <c r="BL65" s="289"/>
      <c r="BM65" s="289"/>
      <c r="BN65" s="289"/>
      <c r="BO65" s="289"/>
      <c r="BP65" s="289"/>
      <c r="BQ65" s="289"/>
      <c r="BR65" s="290"/>
      <c r="BS65" s="288" t="s">
        <v>311</v>
      </c>
      <c r="BT65" s="289"/>
      <c r="BU65" s="289"/>
      <c r="BV65" s="289"/>
      <c r="BW65" s="289"/>
      <c r="BX65" s="289"/>
      <c r="BY65" s="289"/>
      <c r="BZ65" s="289"/>
      <c r="CA65" s="289"/>
      <c r="CB65" s="289"/>
      <c r="CC65" s="289"/>
      <c r="CD65" s="289"/>
      <c r="CE65" s="290"/>
      <c r="CF65" s="288" t="s">
        <v>312</v>
      </c>
      <c r="CG65" s="289"/>
      <c r="CH65" s="289"/>
      <c r="CI65" s="289"/>
      <c r="CJ65" s="289"/>
      <c r="CK65" s="289"/>
      <c r="CL65" s="289"/>
      <c r="CM65" s="289"/>
      <c r="CN65" s="289"/>
      <c r="CO65" s="289"/>
      <c r="CP65" s="289"/>
      <c r="CQ65" s="289"/>
      <c r="CR65" s="290"/>
      <c r="CS65" s="288" t="s">
        <v>313</v>
      </c>
      <c r="CT65" s="289"/>
      <c r="CU65" s="289"/>
      <c r="CV65" s="289"/>
      <c r="CW65" s="289"/>
      <c r="CX65" s="289"/>
      <c r="CY65" s="289"/>
      <c r="CZ65" s="289"/>
      <c r="DA65" s="289"/>
      <c r="DB65" s="289"/>
      <c r="DC65" s="289"/>
      <c r="DD65" s="289"/>
      <c r="DE65" s="290"/>
      <c r="DF65" s="288" t="s">
        <v>314</v>
      </c>
      <c r="DG65" s="289"/>
      <c r="DH65" s="289"/>
      <c r="DI65" s="289"/>
      <c r="DJ65" s="289"/>
      <c r="DK65" s="289"/>
      <c r="DL65" s="289"/>
      <c r="DM65" s="289"/>
      <c r="DN65" s="289"/>
      <c r="DO65" s="289"/>
      <c r="DP65" s="289"/>
      <c r="DQ65" s="289"/>
      <c r="DR65" s="290"/>
      <c r="DS65" s="288" t="s">
        <v>315</v>
      </c>
      <c r="DT65" s="289"/>
      <c r="DU65" s="289"/>
      <c r="DV65" s="289"/>
      <c r="DW65" s="289"/>
      <c r="DX65" s="289"/>
      <c r="DY65" s="289"/>
      <c r="DZ65" s="289"/>
      <c r="EA65" s="289"/>
      <c r="EB65" s="289"/>
      <c r="EC65" s="289"/>
      <c r="ED65" s="289"/>
      <c r="EE65" s="290"/>
      <c r="EF65" s="288" t="s">
        <v>316</v>
      </c>
      <c r="EG65" s="289"/>
      <c r="EH65" s="289"/>
      <c r="EI65" s="289"/>
      <c r="EJ65" s="289"/>
      <c r="EK65" s="289"/>
      <c r="EL65" s="289"/>
      <c r="EM65" s="289"/>
      <c r="EN65" s="289"/>
      <c r="EO65" s="289"/>
      <c r="EP65" s="289"/>
      <c r="EQ65" s="289"/>
      <c r="ER65" s="290"/>
      <c r="ES65" s="288" t="s">
        <v>317</v>
      </c>
      <c r="ET65" s="289"/>
      <c r="EU65" s="289"/>
      <c r="EV65" s="289"/>
      <c r="EW65" s="289"/>
      <c r="EX65" s="289"/>
      <c r="EY65" s="289"/>
      <c r="EZ65" s="289"/>
      <c r="FA65" s="289"/>
      <c r="FB65" s="289"/>
      <c r="FC65" s="289"/>
      <c r="FD65" s="289"/>
      <c r="FE65" s="289"/>
    </row>
    <row r="66" spans="1:161" s="27" customFormat="1" ht="16.5" customHeight="1" x14ac:dyDescent="0.2">
      <c r="A66" s="291"/>
      <c r="B66" s="292"/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3"/>
      <c r="AL66" s="297" t="s">
        <v>264</v>
      </c>
      <c r="AM66" s="298"/>
      <c r="AN66" s="298"/>
      <c r="AO66" s="298"/>
      <c r="AP66" s="298"/>
      <c r="AQ66" s="298"/>
      <c r="AR66" s="298"/>
      <c r="AS66" s="299"/>
      <c r="AT66" s="299"/>
      <c r="AU66" s="299"/>
      <c r="AV66" s="299"/>
      <c r="AW66" s="299"/>
      <c r="AX66" s="299"/>
      <c r="AY66" s="299"/>
      <c r="AZ66" s="299"/>
      <c r="BA66" s="299"/>
      <c r="BB66" s="299"/>
      <c r="BC66" s="299"/>
      <c r="BD66" s="299"/>
      <c r="BE66" s="299"/>
      <c r="BF66" s="299"/>
      <c r="BG66" s="299"/>
      <c r="BH66" s="299"/>
      <c r="BI66" s="299"/>
      <c r="BJ66" s="299"/>
      <c r="BK66" s="299"/>
      <c r="BL66" s="299"/>
      <c r="BM66" s="299"/>
      <c r="BN66" s="299"/>
      <c r="BO66" s="299"/>
      <c r="BP66" s="299"/>
      <c r="BQ66" s="299"/>
      <c r="BR66" s="299"/>
      <c r="BS66" s="299"/>
      <c r="BT66" s="299"/>
      <c r="BU66" s="299"/>
      <c r="BV66" s="299"/>
      <c r="BW66" s="299"/>
      <c r="BX66" s="299"/>
      <c r="BY66" s="299"/>
      <c r="BZ66" s="299"/>
      <c r="CA66" s="299"/>
      <c r="CB66" s="299"/>
      <c r="CC66" s="299"/>
      <c r="CD66" s="299"/>
      <c r="CE66" s="299"/>
      <c r="CF66" s="299"/>
      <c r="CG66" s="299"/>
      <c r="CH66" s="299"/>
      <c r="CI66" s="299"/>
      <c r="CJ66" s="299"/>
      <c r="CK66" s="299"/>
      <c r="CL66" s="299"/>
      <c r="CM66" s="299"/>
      <c r="CN66" s="299"/>
      <c r="CO66" s="299"/>
      <c r="CP66" s="299"/>
      <c r="CQ66" s="299"/>
      <c r="CR66" s="299"/>
      <c r="CS66" s="299"/>
      <c r="CT66" s="299"/>
      <c r="CU66" s="299"/>
      <c r="CV66" s="299"/>
      <c r="CW66" s="299"/>
      <c r="CX66" s="299"/>
      <c r="CY66" s="299"/>
      <c r="CZ66" s="299"/>
      <c r="DA66" s="299"/>
      <c r="DB66" s="299"/>
      <c r="DC66" s="299"/>
      <c r="DD66" s="299"/>
      <c r="DE66" s="299"/>
      <c r="DF66" s="299"/>
      <c r="DG66" s="299"/>
      <c r="DH66" s="299"/>
      <c r="DI66" s="299"/>
      <c r="DJ66" s="299"/>
      <c r="DK66" s="299"/>
      <c r="DL66" s="299"/>
      <c r="DM66" s="299"/>
      <c r="DN66" s="299"/>
      <c r="DO66" s="299"/>
      <c r="DP66" s="299"/>
      <c r="DQ66" s="299"/>
      <c r="DR66" s="299"/>
      <c r="DS66" s="299"/>
      <c r="DT66" s="299"/>
      <c r="DU66" s="299"/>
      <c r="DV66" s="299"/>
      <c r="DW66" s="299"/>
      <c r="DX66" s="299"/>
      <c r="DY66" s="299"/>
      <c r="DZ66" s="299"/>
      <c r="EA66" s="299"/>
      <c r="EB66" s="299"/>
      <c r="EC66" s="299"/>
      <c r="ED66" s="299"/>
      <c r="EE66" s="299"/>
      <c r="EF66" s="299"/>
      <c r="EG66" s="299"/>
      <c r="EH66" s="299"/>
      <c r="EI66" s="299"/>
      <c r="EJ66" s="299"/>
      <c r="EK66" s="299"/>
      <c r="EL66" s="299"/>
      <c r="EM66" s="299"/>
      <c r="EN66" s="299"/>
      <c r="EO66" s="299"/>
      <c r="EP66" s="299"/>
      <c r="EQ66" s="299"/>
      <c r="ER66" s="299"/>
      <c r="ES66" s="299"/>
      <c r="ET66" s="299"/>
      <c r="EU66" s="299"/>
      <c r="EV66" s="299"/>
      <c r="EW66" s="299"/>
      <c r="EX66" s="299"/>
      <c r="EY66" s="299"/>
      <c r="EZ66" s="299"/>
      <c r="FA66" s="299"/>
      <c r="FB66" s="299"/>
      <c r="FC66" s="299"/>
      <c r="FD66" s="299"/>
      <c r="FE66" s="301"/>
    </row>
    <row r="67" spans="1:161" s="27" customFormat="1" ht="16.5" customHeight="1" x14ac:dyDescent="0.2">
      <c r="A67" s="291"/>
      <c r="B67" s="292"/>
      <c r="C67" s="292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3"/>
      <c r="AL67" s="294" t="s">
        <v>266</v>
      </c>
      <c r="AM67" s="295"/>
      <c r="AN67" s="295"/>
      <c r="AO67" s="295"/>
      <c r="AP67" s="295"/>
      <c r="AQ67" s="295"/>
      <c r="AR67" s="295"/>
      <c r="AS67" s="296"/>
      <c r="AT67" s="296"/>
      <c r="AU67" s="296"/>
      <c r="AV67" s="296"/>
      <c r="AW67" s="296"/>
      <c r="AX67" s="296"/>
      <c r="AY67" s="296"/>
      <c r="AZ67" s="296"/>
      <c r="BA67" s="296"/>
      <c r="BB67" s="296"/>
      <c r="BC67" s="296"/>
      <c r="BD67" s="296"/>
      <c r="BE67" s="296"/>
      <c r="BF67" s="296"/>
      <c r="BG67" s="296"/>
      <c r="BH67" s="296"/>
      <c r="BI67" s="296"/>
      <c r="BJ67" s="296"/>
      <c r="BK67" s="296"/>
      <c r="BL67" s="296"/>
      <c r="BM67" s="296"/>
      <c r="BN67" s="296"/>
      <c r="BO67" s="296"/>
      <c r="BP67" s="296"/>
      <c r="BQ67" s="296"/>
      <c r="BR67" s="296"/>
      <c r="BS67" s="296"/>
      <c r="BT67" s="296"/>
      <c r="BU67" s="296"/>
      <c r="BV67" s="296"/>
      <c r="BW67" s="296"/>
      <c r="BX67" s="296"/>
      <c r="BY67" s="296"/>
      <c r="BZ67" s="296"/>
      <c r="CA67" s="296"/>
      <c r="CB67" s="296"/>
      <c r="CC67" s="296"/>
      <c r="CD67" s="296"/>
      <c r="CE67" s="296"/>
      <c r="CF67" s="296"/>
      <c r="CG67" s="296"/>
      <c r="CH67" s="296"/>
      <c r="CI67" s="296"/>
      <c r="CJ67" s="296"/>
      <c r="CK67" s="296"/>
      <c r="CL67" s="296"/>
      <c r="CM67" s="296"/>
      <c r="CN67" s="296"/>
      <c r="CO67" s="296"/>
      <c r="CP67" s="296"/>
      <c r="CQ67" s="296"/>
      <c r="CR67" s="296"/>
      <c r="CS67" s="296"/>
      <c r="CT67" s="296"/>
      <c r="CU67" s="296"/>
      <c r="CV67" s="296"/>
      <c r="CW67" s="296"/>
      <c r="CX67" s="296"/>
      <c r="CY67" s="296"/>
      <c r="CZ67" s="296"/>
      <c r="DA67" s="296"/>
      <c r="DB67" s="296"/>
      <c r="DC67" s="296"/>
      <c r="DD67" s="296"/>
      <c r="DE67" s="296"/>
      <c r="DF67" s="296"/>
      <c r="DG67" s="296"/>
      <c r="DH67" s="296"/>
      <c r="DI67" s="296"/>
      <c r="DJ67" s="296"/>
      <c r="DK67" s="296"/>
      <c r="DL67" s="296"/>
      <c r="DM67" s="296"/>
      <c r="DN67" s="296"/>
      <c r="DO67" s="296"/>
      <c r="DP67" s="296"/>
      <c r="DQ67" s="296"/>
      <c r="DR67" s="296"/>
      <c r="DS67" s="296"/>
      <c r="DT67" s="296"/>
      <c r="DU67" s="296"/>
      <c r="DV67" s="296"/>
      <c r="DW67" s="296"/>
      <c r="DX67" s="296"/>
      <c r="DY67" s="296"/>
      <c r="DZ67" s="296"/>
      <c r="EA67" s="296"/>
      <c r="EB67" s="296"/>
      <c r="EC67" s="296"/>
      <c r="ED67" s="296"/>
      <c r="EE67" s="296"/>
      <c r="EF67" s="296"/>
      <c r="EG67" s="296"/>
      <c r="EH67" s="296"/>
      <c r="EI67" s="296"/>
      <c r="EJ67" s="296"/>
      <c r="EK67" s="296"/>
      <c r="EL67" s="296"/>
      <c r="EM67" s="296"/>
      <c r="EN67" s="296"/>
      <c r="EO67" s="296"/>
      <c r="EP67" s="296"/>
      <c r="EQ67" s="296"/>
      <c r="ER67" s="296"/>
      <c r="ES67" s="296"/>
      <c r="ET67" s="296"/>
      <c r="EU67" s="296"/>
      <c r="EV67" s="296"/>
      <c r="EW67" s="296"/>
      <c r="EX67" s="296"/>
      <c r="EY67" s="296"/>
      <c r="EZ67" s="296"/>
      <c r="FA67" s="296"/>
      <c r="FB67" s="296"/>
      <c r="FC67" s="296"/>
      <c r="FD67" s="296"/>
      <c r="FE67" s="300"/>
    </row>
    <row r="68" spans="1:161" s="27" customFormat="1" ht="16.5" customHeight="1" x14ac:dyDescent="0.2">
      <c r="A68" s="291"/>
      <c r="B68" s="292"/>
      <c r="C68" s="292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3"/>
      <c r="AL68" s="294"/>
      <c r="AM68" s="295"/>
      <c r="AN68" s="295"/>
      <c r="AO68" s="295"/>
      <c r="AP68" s="295"/>
      <c r="AQ68" s="295"/>
      <c r="AR68" s="295"/>
      <c r="AS68" s="296"/>
      <c r="AT68" s="296"/>
      <c r="AU68" s="296"/>
      <c r="AV68" s="296"/>
      <c r="AW68" s="296"/>
      <c r="AX68" s="296"/>
      <c r="AY68" s="296"/>
      <c r="AZ68" s="296"/>
      <c r="BA68" s="296"/>
      <c r="BB68" s="296"/>
      <c r="BC68" s="296"/>
      <c r="BD68" s="296"/>
      <c r="BE68" s="296"/>
      <c r="BF68" s="296"/>
      <c r="BG68" s="296"/>
      <c r="BH68" s="296"/>
      <c r="BI68" s="296"/>
      <c r="BJ68" s="296"/>
      <c r="BK68" s="296"/>
      <c r="BL68" s="296"/>
      <c r="BM68" s="296"/>
      <c r="BN68" s="296"/>
      <c r="BO68" s="296"/>
      <c r="BP68" s="296"/>
      <c r="BQ68" s="296"/>
      <c r="BR68" s="296"/>
      <c r="BS68" s="296"/>
      <c r="BT68" s="296"/>
      <c r="BU68" s="296"/>
      <c r="BV68" s="296"/>
      <c r="BW68" s="296"/>
      <c r="BX68" s="296"/>
      <c r="BY68" s="296"/>
      <c r="BZ68" s="296"/>
      <c r="CA68" s="296"/>
      <c r="CB68" s="296"/>
      <c r="CC68" s="296"/>
      <c r="CD68" s="296"/>
      <c r="CE68" s="296"/>
      <c r="CF68" s="296"/>
      <c r="CG68" s="296"/>
      <c r="CH68" s="296"/>
      <c r="CI68" s="296"/>
      <c r="CJ68" s="296"/>
      <c r="CK68" s="296"/>
      <c r="CL68" s="296"/>
      <c r="CM68" s="296"/>
      <c r="CN68" s="296"/>
      <c r="CO68" s="296"/>
      <c r="CP68" s="296"/>
      <c r="CQ68" s="296"/>
      <c r="CR68" s="296"/>
      <c r="CS68" s="296"/>
      <c r="CT68" s="296"/>
      <c r="CU68" s="296"/>
      <c r="CV68" s="296"/>
      <c r="CW68" s="296"/>
      <c r="CX68" s="296"/>
      <c r="CY68" s="296"/>
      <c r="CZ68" s="296"/>
      <c r="DA68" s="296"/>
      <c r="DB68" s="296"/>
      <c r="DC68" s="296"/>
      <c r="DD68" s="296"/>
      <c r="DE68" s="296"/>
      <c r="DF68" s="296"/>
      <c r="DG68" s="296"/>
      <c r="DH68" s="296"/>
      <c r="DI68" s="296"/>
      <c r="DJ68" s="296"/>
      <c r="DK68" s="296"/>
      <c r="DL68" s="296"/>
      <c r="DM68" s="296"/>
      <c r="DN68" s="296"/>
      <c r="DO68" s="296"/>
      <c r="DP68" s="296"/>
      <c r="DQ68" s="296"/>
      <c r="DR68" s="296"/>
      <c r="DS68" s="296"/>
      <c r="DT68" s="296"/>
      <c r="DU68" s="296"/>
      <c r="DV68" s="296"/>
      <c r="DW68" s="296"/>
      <c r="DX68" s="296"/>
      <c r="DY68" s="296"/>
      <c r="DZ68" s="296"/>
      <c r="EA68" s="296"/>
      <c r="EB68" s="296"/>
      <c r="EC68" s="296"/>
      <c r="ED68" s="296"/>
      <c r="EE68" s="296"/>
      <c r="EF68" s="296"/>
      <c r="EG68" s="296"/>
      <c r="EH68" s="296"/>
      <c r="EI68" s="296"/>
      <c r="EJ68" s="296"/>
      <c r="EK68" s="296"/>
      <c r="EL68" s="296"/>
      <c r="EM68" s="296"/>
      <c r="EN68" s="296"/>
      <c r="EO68" s="296"/>
      <c r="EP68" s="296"/>
      <c r="EQ68" s="296"/>
      <c r="ER68" s="296"/>
      <c r="ES68" s="296"/>
      <c r="ET68" s="296"/>
      <c r="EU68" s="296"/>
      <c r="EV68" s="296"/>
      <c r="EW68" s="296"/>
      <c r="EX68" s="296"/>
      <c r="EY68" s="296"/>
      <c r="EZ68" s="296"/>
      <c r="FA68" s="296"/>
      <c r="FB68" s="296"/>
      <c r="FC68" s="296"/>
      <c r="FD68" s="296"/>
      <c r="FE68" s="300"/>
    </row>
    <row r="69" spans="1:161" s="38" customFormat="1" ht="16.5" customHeight="1" thickBot="1" x14ac:dyDescent="0.3">
      <c r="A69" s="302" t="s">
        <v>298</v>
      </c>
      <c r="B69" s="302"/>
      <c r="C69" s="302"/>
      <c r="D69" s="302"/>
      <c r="E69" s="302"/>
      <c r="F69" s="302"/>
      <c r="G69" s="302"/>
      <c r="H69" s="302"/>
      <c r="I69" s="302"/>
      <c r="J69" s="302"/>
      <c r="K69" s="302"/>
      <c r="L69" s="302"/>
      <c r="M69" s="302"/>
      <c r="N69" s="302"/>
      <c r="O69" s="302"/>
      <c r="P69" s="302"/>
      <c r="Q69" s="302"/>
      <c r="R69" s="302"/>
      <c r="S69" s="302"/>
      <c r="T69" s="302"/>
      <c r="U69" s="302"/>
      <c r="V69" s="302"/>
      <c r="W69" s="302"/>
      <c r="X69" s="302"/>
      <c r="Y69" s="302"/>
      <c r="Z69" s="302"/>
      <c r="AA69" s="302"/>
      <c r="AB69" s="302"/>
      <c r="AC69" s="302"/>
      <c r="AD69" s="302"/>
      <c r="AE69" s="302"/>
      <c r="AF69" s="302"/>
      <c r="AG69" s="302"/>
      <c r="AH69" s="302"/>
      <c r="AI69" s="302"/>
      <c r="AJ69" s="302"/>
      <c r="AK69" s="303"/>
      <c r="AL69" s="304" t="s">
        <v>274</v>
      </c>
      <c r="AM69" s="305"/>
      <c r="AN69" s="305"/>
      <c r="AO69" s="305"/>
      <c r="AP69" s="305"/>
      <c r="AQ69" s="305"/>
      <c r="AR69" s="305"/>
      <c r="AS69" s="306" t="s">
        <v>70</v>
      </c>
      <c r="AT69" s="306"/>
      <c r="AU69" s="306"/>
      <c r="AV69" s="306"/>
      <c r="AW69" s="306"/>
      <c r="AX69" s="306"/>
      <c r="AY69" s="306"/>
      <c r="AZ69" s="306"/>
      <c r="BA69" s="306"/>
      <c r="BB69" s="306"/>
      <c r="BC69" s="306"/>
      <c r="BD69" s="306"/>
      <c r="BE69" s="306"/>
      <c r="BF69" s="306" t="s">
        <v>70</v>
      </c>
      <c r="BG69" s="306"/>
      <c r="BH69" s="306"/>
      <c r="BI69" s="306"/>
      <c r="BJ69" s="306"/>
      <c r="BK69" s="306"/>
      <c r="BL69" s="306"/>
      <c r="BM69" s="306"/>
      <c r="BN69" s="306"/>
      <c r="BO69" s="306"/>
      <c r="BP69" s="306"/>
      <c r="BQ69" s="306"/>
      <c r="BR69" s="306"/>
      <c r="BS69" s="306" t="s">
        <v>70</v>
      </c>
      <c r="BT69" s="306"/>
      <c r="BU69" s="306"/>
      <c r="BV69" s="306"/>
      <c r="BW69" s="306"/>
      <c r="BX69" s="306"/>
      <c r="BY69" s="306"/>
      <c r="BZ69" s="306"/>
      <c r="CA69" s="306"/>
      <c r="CB69" s="306"/>
      <c r="CC69" s="306"/>
      <c r="CD69" s="306"/>
      <c r="CE69" s="306"/>
      <c r="CF69" s="306" t="s">
        <v>70</v>
      </c>
      <c r="CG69" s="306"/>
      <c r="CH69" s="306"/>
      <c r="CI69" s="306"/>
      <c r="CJ69" s="306"/>
      <c r="CK69" s="306"/>
      <c r="CL69" s="306"/>
      <c r="CM69" s="306"/>
      <c r="CN69" s="306"/>
      <c r="CO69" s="306"/>
      <c r="CP69" s="306"/>
      <c r="CQ69" s="306"/>
      <c r="CR69" s="306"/>
      <c r="CS69" s="306" t="s">
        <v>70</v>
      </c>
      <c r="CT69" s="306"/>
      <c r="CU69" s="306"/>
      <c r="CV69" s="306"/>
      <c r="CW69" s="306"/>
      <c r="CX69" s="306"/>
      <c r="CY69" s="306"/>
      <c r="CZ69" s="306"/>
      <c r="DA69" s="306"/>
      <c r="DB69" s="306"/>
      <c r="DC69" s="306"/>
      <c r="DD69" s="306"/>
      <c r="DE69" s="306"/>
      <c r="DF69" s="306" t="s">
        <v>70</v>
      </c>
      <c r="DG69" s="306"/>
      <c r="DH69" s="306"/>
      <c r="DI69" s="306"/>
      <c r="DJ69" s="306"/>
      <c r="DK69" s="306"/>
      <c r="DL69" s="306"/>
      <c r="DM69" s="306"/>
      <c r="DN69" s="306"/>
      <c r="DO69" s="306"/>
      <c r="DP69" s="306"/>
      <c r="DQ69" s="306"/>
      <c r="DR69" s="306"/>
      <c r="DS69" s="306"/>
      <c r="DT69" s="306"/>
      <c r="DU69" s="306"/>
      <c r="DV69" s="306"/>
      <c r="DW69" s="306"/>
      <c r="DX69" s="306"/>
      <c r="DY69" s="306"/>
      <c r="DZ69" s="306"/>
      <c r="EA69" s="306"/>
      <c r="EB69" s="306"/>
      <c r="EC69" s="306"/>
      <c r="ED69" s="306"/>
      <c r="EE69" s="306"/>
      <c r="EF69" s="306"/>
      <c r="EG69" s="306"/>
      <c r="EH69" s="306"/>
      <c r="EI69" s="306"/>
      <c r="EJ69" s="306"/>
      <c r="EK69" s="306"/>
      <c r="EL69" s="306"/>
      <c r="EM69" s="306"/>
      <c r="EN69" s="306"/>
      <c r="EO69" s="306"/>
      <c r="EP69" s="306"/>
      <c r="EQ69" s="306"/>
      <c r="ER69" s="306"/>
      <c r="ES69" s="306"/>
      <c r="ET69" s="306"/>
      <c r="EU69" s="306"/>
      <c r="EV69" s="306"/>
      <c r="EW69" s="306"/>
      <c r="EX69" s="306"/>
      <c r="EY69" s="306"/>
      <c r="EZ69" s="306"/>
      <c r="FA69" s="306"/>
      <c r="FB69" s="306"/>
      <c r="FC69" s="306"/>
      <c r="FD69" s="306"/>
      <c r="FE69" s="307"/>
    </row>
    <row r="70" spans="1:161" s="27" customFormat="1" ht="12.75" x14ac:dyDescent="0.2"/>
    <row r="71" spans="1:161" s="23" customFormat="1" ht="12.75" x14ac:dyDescent="0.2">
      <c r="A71" s="23" t="s">
        <v>319</v>
      </c>
    </row>
    <row r="72" spans="1:161" s="23" customFormat="1" ht="12.75" x14ac:dyDescent="0.2">
      <c r="A72" s="23" t="s">
        <v>320</v>
      </c>
    </row>
    <row r="73" spans="1:161" s="27" customFormat="1" ht="6" customHeight="1" x14ac:dyDescent="0.2"/>
    <row r="74" spans="1:161" s="27" customFormat="1" ht="27" customHeight="1" x14ac:dyDescent="0.2">
      <c r="A74" s="274" t="s">
        <v>321</v>
      </c>
      <c r="B74" s="275"/>
      <c r="C74" s="275"/>
      <c r="D74" s="275"/>
      <c r="E74" s="275"/>
      <c r="F74" s="275"/>
      <c r="G74" s="275"/>
      <c r="H74" s="275"/>
      <c r="I74" s="275"/>
      <c r="J74" s="275"/>
      <c r="K74" s="275"/>
      <c r="L74" s="275"/>
      <c r="M74" s="275"/>
      <c r="N74" s="275"/>
      <c r="O74" s="275"/>
      <c r="P74" s="275"/>
      <c r="Q74" s="275"/>
      <c r="R74" s="275"/>
      <c r="S74" s="275"/>
      <c r="T74" s="275"/>
      <c r="U74" s="275"/>
      <c r="V74" s="275"/>
      <c r="W74" s="275"/>
      <c r="X74" s="275"/>
      <c r="Y74" s="275"/>
      <c r="Z74" s="275"/>
      <c r="AA74" s="275"/>
      <c r="AB74" s="275"/>
      <c r="AC74" s="275"/>
      <c r="AD74" s="275"/>
      <c r="AE74" s="275"/>
      <c r="AF74" s="275"/>
      <c r="AG74" s="275"/>
      <c r="AH74" s="275"/>
      <c r="AI74" s="275"/>
      <c r="AJ74" s="275"/>
      <c r="AK74" s="275"/>
      <c r="AL74" s="276" t="s">
        <v>257</v>
      </c>
      <c r="AM74" s="276"/>
      <c r="AN74" s="276"/>
      <c r="AO74" s="276"/>
      <c r="AP74" s="276"/>
      <c r="AQ74" s="276"/>
      <c r="AR74" s="277"/>
      <c r="AS74" s="282" t="s">
        <v>322</v>
      </c>
      <c r="AT74" s="275"/>
      <c r="AU74" s="275"/>
      <c r="AV74" s="275"/>
      <c r="AW74" s="275"/>
      <c r="AX74" s="275"/>
      <c r="AY74" s="275"/>
      <c r="AZ74" s="275"/>
      <c r="BA74" s="275"/>
      <c r="BB74" s="275"/>
      <c r="BC74" s="275"/>
      <c r="BD74" s="275"/>
      <c r="BE74" s="275"/>
      <c r="BF74" s="275"/>
      <c r="BG74" s="275"/>
      <c r="BH74" s="275"/>
      <c r="BI74" s="275"/>
      <c r="BJ74" s="275"/>
      <c r="BK74" s="275"/>
      <c r="BL74" s="275"/>
      <c r="BM74" s="275"/>
      <c r="BN74" s="275"/>
      <c r="BO74" s="275"/>
      <c r="BP74" s="275"/>
      <c r="BQ74" s="275"/>
      <c r="BR74" s="275"/>
      <c r="BS74" s="275"/>
      <c r="BT74" s="275"/>
      <c r="BU74" s="275"/>
      <c r="BV74" s="275"/>
      <c r="BW74" s="275"/>
      <c r="BX74" s="275"/>
      <c r="BY74" s="275"/>
      <c r="BZ74" s="275"/>
      <c r="CA74" s="275"/>
      <c r="CB74" s="275"/>
      <c r="CC74" s="275"/>
      <c r="CD74" s="275"/>
      <c r="CE74" s="275"/>
      <c r="CF74" s="282" t="s">
        <v>323</v>
      </c>
      <c r="CG74" s="275"/>
      <c r="CH74" s="275"/>
      <c r="CI74" s="275"/>
      <c r="CJ74" s="275"/>
      <c r="CK74" s="275"/>
      <c r="CL74" s="275"/>
      <c r="CM74" s="275"/>
      <c r="CN74" s="275"/>
      <c r="CO74" s="275"/>
      <c r="CP74" s="275"/>
      <c r="CQ74" s="275"/>
      <c r="CR74" s="275"/>
      <c r="CS74" s="275"/>
      <c r="CT74" s="275"/>
      <c r="CU74" s="275"/>
      <c r="CV74" s="275"/>
      <c r="CW74" s="275"/>
      <c r="CX74" s="275"/>
      <c r="CY74" s="275"/>
      <c r="CZ74" s="275"/>
      <c r="DA74" s="275"/>
      <c r="DB74" s="275"/>
      <c r="DC74" s="275"/>
      <c r="DD74" s="275"/>
      <c r="DE74" s="275"/>
      <c r="DF74" s="275"/>
      <c r="DG74" s="275"/>
      <c r="DH74" s="275"/>
      <c r="DI74" s="275"/>
      <c r="DJ74" s="275"/>
      <c r="DK74" s="275"/>
      <c r="DL74" s="275"/>
      <c r="DM74" s="275"/>
      <c r="DN74" s="275"/>
      <c r="DO74" s="275"/>
      <c r="DP74" s="275"/>
      <c r="DQ74" s="275"/>
      <c r="DR74" s="275"/>
      <c r="DS74" s="275" t="s">
        <v>304</v>
      </c>
      <c r="DT74" s="275"/>
      <c r="DU74" s="275"/>
      <c r="DV74" s="275"/>
      <c r="DW74" s="275"/>
      <c r="DX74" s="275"/>
      <c r="DY74" s="275"/>
      <c r="DZ74" s="275"/>
      <c r="EA74" s="275"/>
      <c r="EB74" s="275"/>
      <c r="EC74" s="275"/>
      <c r="ED74" s="275"/>
      <c r="EE74" s="275"/>
      <c r="EF74" s="275"/>
      <c r="EG74" s="275"/>
      <c r="EH74" s="275"/>
      <c r="EI74" s="275"/>
      <c r="EJ74" s="275"/>
      <c r="EK74" s="275"/>
      <c r="EL74" s="275"/>
      <c r="EM74" s="275"/>
      <c r="EN74" s="275"/>
      <c r="EO74" s="275"/>
      <c r="EP74" s="275"/>
      <c r="EQ74" s="275"/>
      <c r="ER74" s="275"/>
      <c r="ES74" s="275"/>
      <c r="ET74" s="275"/>
      <c r="EU74" s="275"/>
      <c r="EV74" s="275"/>
      <c r="EW74" s="275"/>
      <c r="EX74" s="275"/>
      <c r="EY74" s="275"/>
      <c r="EZ74" s="275"/>
      <c r="FA74" s="275"/>
      <c r="FB74" s="275"/>
      <c r="FC74" s="275"/>
      <c r="FD74" s="275"/>
      <c r="FE74" s="283"/>
    </row>
    <row r="75" spans="1:161" s="27" customFormat="1" ht="12.75" x14ac:dyDescent="0.2">
      <c r="A75" s="274"/>
      <c r="B75" s="275"/>
      <c r="C75" s="275"/>
      <c r="D75" s="275"/>
      <c r="E75" s="275"/>
      <c r="F75" s="275"/>
      <c r="G75" s="275"/>
      <c r="H75" s="275"/>
      <c r="I75" s="275"/>
      <c r="J75" s="275"/>
      <c r="K75" s="275"/>
      <c r="L75" s="275"/>
      <c r="M75" s="275"/>
      <c r="N75" s="275"/>
      <c r="O75" s="275"/>
      <c r="P75" s="275"/>
      <c r="Q75" s="275"/>
      <c r="R75" s="275"/>
      <c r="S75" s="275"/>
      <c r="T75" s="275"/>
      <c r="U75" s="275"/>
      <c r="V75" s="275"/>
      <c r="W75" s="275"/>
      <c r="X75" s="275"/>
      <c r="Y75" s="275"/>
      <c r="Z75" s="275"/>
      <c r="AA75" s="275"/>
      <c r="AB75" s="275"/>
      <c r="AC75" s="275"/>
      <c r="AD75" s="275"/>
      <c r="AE75" s="275"/>
      <c r="AF75" s="275"/>
      <c r="AG75" s="275"/>
      <c r="AH75" s="275"/>
      <c r="AI75" s="275"/>
      <c r="AJ75" s="275"/>
      <c r="AK75" s="275"/>
      <c r="AL75" s="278"/>
      <c r="AM75" s="278"/>
      <c r="AN75" s="278"/>
      <c r="AO75" s="278"/>
      <c r="AP75" s="278"/>
      <c r="AQ75" s="278"/>
      <c r="AR75" s="279"/>
      <c r="AS75" s="217" t="s">
        <v>242</v>
      </c>
      <c r="AT75" s="218"/>
      <c r="AU75" s="218"/>
      <c r="AV75" s="218"/>
      <c r="AW75" s="218"/>
      <c r="AX75" s="218"/>
      <c r="AY75" s="214"/>
      <c r="AZ75" s="214"/>
      <c r="BA75" s="214"/>
      <c r="BB75" s="273" t="s">
        <v>305</v>
      </c>
      <c r="BC75" s="215"/>
      <c r="BD75" s="215"/>
      <c r="BE75" s="216"/>
      <c r="BF75" s="217" t="s">
        <v>242</v>
      </c>
      <c r="BG75" s="218"/>
      <c r="BH75" s="218"/>
      <c r="BI75" s="218"/>
      <c r="BJ75" s="218"/>
      <c r="BK75" s="218"/>
      <c r="BL75" s="214"/>
      <c r="BM75" s="214"/>
      <c r="BN75" s="214"/>
      <c r="BO75" s="273" t="s">
        <v>305</v>
      </c>
      <c r="BP75" s="215"/>
      <c r="BQ75" s="215"/>
      <c r="BR75" s="216"/>
      <c r="BS75" s="217" t="s">
        <v>242</v>
      </c>
      <c r="BT75" s="218"/>
      <c r="BU75" s="218"/>
      <c r="BV75" s="218"/>
      <c r="BW75" s="218"/>
      <c r="BX75" s="218"/>
      <c r="BY75" s="214"/>
      <c r="BZ75" s="214"/>
      <c r="CA75" s="214"/>
      <c r="CB75" s="273" t="s">
        <v>305</v>
      </c>
      <c r="CC75" s="215"/>
      <c r="CD75" s="215"/>
      <c r="CE75" s="216"/>
      <c r="CF75" s="217" t="s">
        <v>242</v>
      </c>
      <c r="CG75" s="218"/>
      <c r="CH75" s="218"/>
      <c r="CI75" s="218"/>
      <c r="CJ75" s="218"/>
      <c r="CK75" s="218"/>
      <c r="CL75" s="214"/>
      <c r="CM75" s="214"/>
      <c r="CN75" s="214"/>
      <c r="CO75" s="273" t="s">
        <v>305</v>
      </c>
      <c r="CP75" s="215"/>
      <c r="CQ75" s="215"/>
      <c r="CR75" s="216"/>
      <c r="CS75" s="217" t="s">
        <v>242</v>
      </c>
      <c r="CT75" s="218"/>
      <c r="CU75" s="218"/>
      <c r="CV75" s="218"/>
      <c r="CW75" s="218"/>
      <c r="CX75" s="218"/>
      <c r="CY75" s="214"/>
      <c r="CZ75" s="214"/>
      <c r="DA75" s="214"/>
      <c r="DB75" s="273" t="s">
        <v>305</v>
      </c>
      <c r="DC75" s="215"/>
      <c r="DD75" s="215"/>
      <c r="DE75" s="216"/>
      <c r="DF75" s="217" t="s">
        <v>242</v>
      </c>
      <c r="DG75" s="218"/>
      <c r="DH75" s="218"/>
      <c r="DI75" s="218"/>
      <c r="DJ75" s="218"/>
      <c r="DK75" s="218"/>
      <c r="DL75" s="214"/>
      <c r="DM75" s="214"/>
      <c r="DN75" s="214"/>
      <c r="DO75" s="273" t="s">
        <v>305</v>
      </c>
      <c r="DP75" s="215"/>
      <c r="DQ75" s="215"/>
      <c r="DR75" s="216"/>
      <c r="DS75" s="217" t="s">
        <v>242</v>
      </c>
      <c r="DT75" s="218"/>
      <c r="DU75" s="218"/>
      <c r="DV75" s="218"/>
      <c r="DW75" s="218"/>
      <c r="DX75" s="218"/>
      <c r="DY75" s="214"/>
      <c r="DZ75" s="214"/>
      <c r="EA75" s="214"/>
      <c r="EB75" s="273" t="s">
        <v>305</v>
      </c>
      <c r="EC75" s="215"/>
      <c r="ED75" s="215"/>
      <c r="EE75" s="216"/>
      <c r="EF75" s="217" t="s">
        <v>242</v>
      </c>
      <c r="EG75" s="218"/>
      <c r="EH75" s="218"/>
      <c r="EI75" s="218"/>
      <c r="EJ75" s="218"/>
      <c r="EK75" s="218"/>
      <c r="EL75" s="214"/>
      <c r="EM75" s="214"/>
      <c r="EN75" s="214"/>
      <c r="EO75" s="273" t="s">
        <v>305</v>
      </c>
      <c r="EP75" s="215"/>
      <c r="EQ75" s="215"/>
      <c r="ER75" s="216"/>
      <c r="ES75" s="217" t="s">
        <v>242</v>
      </c>
      <c r="ET75" s="218"/>
      <c r="EU75" s="218"/>
      <c r="EV75" s="218"/>
      <c r="EW75" s="218"/>
      <c r="EX75" s="218"/>
      <c r="EY75" s="214"/>
      <c r="EZ75" s="214"/>
      <c r="FA75" s="214"/>
      <c r="FB75" s="273" t="s">
        <v>305</v>
      </c>
      <c r="FC75" s="215"/>
      <c r="FD75" s="215"/>
      <c r="FE75" s="215"/>
    </row>
    <row r="76" spans="1:161" s="27" customFormat="1" ht="53.25" customHeight="1" x14ac:dyDescent="0.2">
      <c r="A76" s="274"/>
      <c r="B76" s="275"/>
      <c r="C76" s="275"/>
      <c r="D76" s="275"/>
      <c r="E76" s="275"/>
      <c r="F76" s="275"/>
      <c r="G76" s="275"/>
      <c r="H76" s="275"/>
      <c r="I76" s="275"/>
      <c r="J76" s="275"/>
      <c r="K76" s="275"/>
      <c r="L76" s="275"/>
      <c r="M76" s="275"/>
      <c r="N76" s="275"/>
      <c r="O76" s="275"/>
      <c r="P76" s="275"/>
      <c r="Q76" s="275"/>
      <c r="R76" s="275"/>
      <c r="S76" s="275"/>
      <c r="T76" s="275"/>
      <c r="U76" s="275"/>
      <c r="V76" s="275"/>
      <c r="W76" s="275"/>
      <c r="X76" s="275"/>
      <c r="Y76" s="275"/>
      <c r="Z76" s="275"/>
      <c r="AA76" s="275"/>
      <c r="AB76" s="275"/>
      <c r="AC76" s="275"/>
      <c r="AD76" s="275"/>
      <c r="AE76" s="275"/>
      <c r="AF76" s="275"/>
      <c r="AG76" s="275"/>
      <c r="AH76" s="275"/>
      <c r="AI76" s="275"/>
      <c r="AJ76" s="275"/>
      <c r="AK76" s="275"/>
      <c r="AL76" s="280"/>
      <c r="AM76" s="280"/>
      <c r="AN76" s="280"/>
      <c r="AO76" s="280"/>
      <c r="AP76" s="280"/>
      <c r="AQ76" s="280"/>
      <c r="AR76" s="281"/>
      <c r="AS76" s="221" t="s">
        <v>306</v>
      </c>
      <c r="AT76" s="219"/>
      <c r="AU76" s="219"/>
      <c r="AV76" s="219"/>
      <c r="AW76" s="219"/>
      <c r="AX76" s="219"/>
      <c r="AY76" s="219"/>
      <c r="AZ76" s="219"/>
      <c r="BA76" s="219"/>
      <c r="BB76" s="219"/>
      <c r="BC76" s="219"/>
      <c r="BD76" s="219"/>
      <c r="BE76" s="220"/>
      <c r="BF76" s="221" t="s">
        <v>307</v>
      </c>
      <c r="BG76" s="219"/>
      <c r="BH76" s="219"/>
      <c r="BI76" s="219"/>
      <c r="BJ76" s="219"/>
      <c r="BK76" s="219"/>
      <c r="BL76" s="219"/>
      <c r="BM76" s="219"/>
      <c r="BN76" s="219"/>
      <c r="BO76" s="219"/>
      <c r="BP76" s="219"/>
      <c r="BQ76" s="219"/>
      <c r="BR76" s="220"/>
      <c r="BS76" s="221" t="s">
        <v>308</v>
      </c>
      <c r="BT76" s="219"/>
      <c r="BU76" s="219"/>
      <c r="BV76" s="219"/>
      <c r="BW76" s="219"/>
      <c r="BX76" s="219"/>
      <c r="BY76" s="219"/>
      <c r="BZ76" s="219"/>
      <c r="CA76" s="219"/>
      <c r="CB76" s="219"/>
      <c r="CC76" s="219"/>
      <c r="CD76" s="219"/>
      <c r="CE76" s="220"/>
      <c r="CF76" s="221" t="s">
        <v>306</v>
      </c>
      <c r="CG76" s="219"/>
      <c r="CH76" s="219"/>
      <c r="CI76" s="219"/>
      <c r="CJ76" s="219"/>
      <c r="CK76" s="219"/>
      <c r="CL76" s="219"/>
      <c r="CM76" s="219"/>
      <c r="CN76" s="219"/>
      <c r="CO76" s="219"/>
      <c r="CP76" s="219"/>
      <c r="CQ76" s="219"/>
      <c r="CR76" s="220"/>
      <c r="CS76" s="221" t="s">
        <v>307</v>
      </c>
      <c r="CT76" s="219"/>
      <c r="CU76" s="219"/>
      <c r="CV76" s="219"/>
      <c r="CW76" s="219"/>
      <c r="CX76" s="219"/>
      <c r="CY76" s="219"/>
      <c r="CZ76" s="219"/>
      <c r="DA76" s="219"/>
      <c r="DB76" s="219"/>
      <c r="DC76" s="219"/>
      <c r="DD76" s="219"/>
      <c r="DE76" s="220"/>
      <c r="DF76" s="221" t="s">
        <v>308</v>
      </c>
      <c r="DG76" s="219"/>
      <c r="DH76" s="219"/>
      <c r="DI76" s="219"/>
      <c r="DJ76" s="219"/>
      <c r="DK76" s="219"/>
      <c r="DL76" s="219"/>
      <c r="DM76" s="219"/>
      <c r="DN76" s="219"/>
      <c r="DO76" s="219"/>
      <c r="DP76" s="219"/>
      <c r="DQ76" s="219"/>
      <c r="DR76" s="220"/>
      <c r="DS76" s="221" t="s">
        <v>306</v>
      </c>
      <c r="DT76" s="219"/>
      <c r="DU76" s="219"/>
      <c r="DV76" s="219"/>
      <c r="DW76" s="219"/>
      <c r="DX76" s="219"/>
      <c r="DY76" s="219"/>
      <c r="DZ76" s="219"/>
      <c r="EA76" s="219"/>
      <c r="EB76" s="219"/>
      <c r="EC76" s="219"/>
      <c r="ED76" s="219"/>
      <c r="EE76" s="220"/>
      <c r="EF76" s="221" t="s">
        <v>307</v>
      </c>
      <c r="EG76" s="219"/>
      <c r="EH76" s="219"/>
      <c r="EI76" s="219"/>
      <c r="EJ76" s="219"/>
      <c r="EK76" s="219"/>
      <c r="EL76" s="219"/>
      <c r="EM76" s="219"/>
      <c r="EN76" s="219"/>
      <c r="EO76" s="219"/>
      <c r="EP76" s="219"/>
      <c r="EQ76" s="219"/>
      <c r="ER76" s="220"/>
      <c r="ES76" s="221" t="s">
        <v>308</v>
      </c>
      <c r="ET76" s="219"/>
      <c r="EU76" s="219"/>
      <c r="EV76" s="219"/>
      <c r="EW76" s="219"/>
      <c r="EX76" s="219"/>
      <c r="EY76" s="219"/>
      <c r="EZ76" s="219"/>
      <c r="FA76" s="219"/>
      <c r="FB76" s="219"/>
      <c r="FC76" s="219"/>
      <c r="FD76" s="219"/>
      <c r="FE76" s="219"/>
    </row>
    <row r="77" spans="1:161" s="37" customFormat="1" ht="13.5" thickBot="1" x14ac:dyDescent="0.3">
      <c r="A77" s="284">
        <v>1</v>
      </c>
      <c r="B77" s="285"/>
      <c r="C77" s="285"/>
      <c r="D77" s="285"/>
      <c r="E77" s="285"/>
      <c r="F77" s="285"/>
      <c r="G77" s="285"/>
      <c r="H77" s="285"/>
      <c r="I77" s="285"/>
      <c r="J77" s="285"/>
      <c r="K77" s="285"/>
      <c r="L77" s="285"/>
      <c r="M77" s="285"/>
      <c r="N77" s="285"/>
      <c r="O77" s="285"/>
      <c r="P77" s="285"/>
      <c r="Q77" s="285"/>
      <c r="R77" s="285"/>
      <c r="S77" s="285"/>
      <c r="T77" s="285"/>
      <c r="U77" s="285"/>
      <c r="V77" s="285"/>
      <c r="W77" s="285"/>
      <c r="X77" s="285"/>
      <c r="Y77" s="285"/>
      <c r="Z77" s="285"/>
      <c r="AA77" s="285"/>
      <c r="AB77" s="285"/>
      <c r="AC77" s="285"/>
      <c r="AD77" s="285"/>
      <c r="AE77" s="285"/>
      <c r="AF77" s="285"/>
      <c r="AG77" s="285"/>
      <c r="AH77" s="285"/>
      <c r="AI77" s="285"/>
      <c r="AJ77" s="285"/>
      <c r="AK77" s="285"/>
      <c r="AL77" s="286">
        <v>2</v>
      </c>
      <c r="AM77" s="286"/>
      <c r="AN77" s="286"/>
      <c r="AO77" s="286"/>
      <c r="AP77" s="286"/>
      <c r="AQ77" s="286"/>
      <c r="AR77" s="287"/>
      <c r="AS77" s="288" t="s">
        <v>309</v>
      </c>
      <c r="AT77" s="289"/>
      <c r="AU77" s="289"/>
      <c r="AV77" s="289"/>
      <c r="AW77" s="289"/>
      <c r="AX77" s="289"/>
      <c r="AY77" s="289"/>
      <c r="AZ77" s="289"/>
      <c r="BA77" s="289"/>
      <c r="BB77" s="289"/>
      <c r="BC77" s="289"/>
      <c r="BD77" s="289"/>
      <c r="BE77" s="290"/>
      <c r="BF77" s="288" t="s">
        <v>310</v>
      </c>
      <c r="BG77" s="289"/>
      <c r="BH77" s="289"/>
      <c r="BI77" s="289"/>
      <c r="BJ77" s="289"/>
      <c r="BK77" s="289"/>
      <c r="BL77" s="289"/>
      <c r="BM77" s="289"/>
      <c r="BN77" s="289"/>
      <c r="BO77" s="289"/>
      <c r="BP77" s="289"/>
      <c r="BQ77" s="289"/>
      <c r="BR77" s="290"/>
      <c r="BS77" s="288" t="s">
        <v>311</v>
      </c>
      <c r="BT77" s="289"/>
      <c r="BU77" s="289"/>
      <c r="BV77" s="289"/>
      <c r="BW77" s="289"/>
      <c r="BX77" s="289"/>
      <c r="BY77" s="289"/>
      <c r="BZ77" s="289"/>
      <c r="CA77" s="289"/>
      <c r="CB77" s="289"/>
      <c r="CC77" s="289"/>
      <c r="CD77" s="289"/>
      <c r="CE77" s="290"/>
      <c r="CF77" s="288" t="s">
        <v>312</v>
      </c>
      <c r="CG77" s="289"/>
      <c r="CH77" s="289"/>
      <c r="CI77" s="289"/>
      <c r="CJ77" s="289"/>
      <c r="CK77" s="289"/>
      <c r="CL77" s="289"/>
      <c r="CM77" s="289"/>
      <c r="CN77" s="289"/>
      <c r="CO77" s="289"/>
      <c r="CP77" s="289"/>
      <c r="CQ77" s="289"/>
      <c r="CR77" s="290"/>
      <c r="CS77" s="288" t="s">
        <v>313</v>
      </c>
      <c r="CT77" s="289"/>
      <c r="CU77" s="289"/>
      <c r="CV77" s="289"/>
      <c r="CW77" s="289"/>
      <c r="CX77" s="289"/>
      <c r="CY77" s="289"/>
      <c r="CZ77" s="289"/>
      <c r="DA77" s="289"/>
      <c r="DB77" s="289"/>
      <c r="DC77" s="289"/>
      <c r="DD77" s="289"/>
      <c r="DE77" s="290"/>
      <c r="DF77" s="288" t="s">
        <v>314</v>
      </c>
      <c r="DG77" s="289"/>
      <c r="DH77" s="289"/>
      <c r="DI77" s="289"/>
      <c r="DJ77" s="289"/>
      <c r="DK77" s="289"/>
      <c r="DL77" s="289"/>
      <c r="DM77" s="289"/>
      <c r="DN77" s="289"/>
      <c r="DO77" s="289"/>
      <c r="DP77" s="289"/>
      <c r="DQ77" s="289"/>
      <c r="DR77" s="290"/>
      <c r="DS77" s="288" t="s">
        <v>315</v>
      </c>
      <c r="DT77" s="289"/>
      <c r="DU77" s="289"/>
      <c r="DV77" s="289"/>
      <c r="DW77" s="289"/>
      <c r="DX77" s="289"/>
      <c r="DY77" s="289"/>
      <c r="DZ77" s="289"/>
      <c r="EA77" s="289"/>
      <c r="EB77" s="289"/>
      <c r="EC77" s="289"/>
      <c r="ED77" s="289"/>
      <c r="EE77" s="290"/>
      <c r="EF77" s="288" t="s">
        <v>316</v>
      </c>
      <c r="EG77" s="289"/>
      <c r="EH77" s="289"/>
      <c r="EI77" s="289"/>
      <c r="EJ77" s="289"/>
      <c r="EK77" s="289"/>
      <c r="EL77" s="289"/>
      <c r="EM77" s="289"/>
      <c r="EN77" s="289"/>
      <c r="EO77" s="289"/>
      <c r="EP77" s="289"/>
      <c r="EQ77" s="289"/>
      <c r="ER77" s="290"/>
      <c r="ES77" s="288" t="s">
        <v>317</v>
      </c>
      <c r="ET77" s="289"/>
      <c r="EU77" s="289"/>
      <c r="EV77" s="289"/>
      <c r="EW77" s="289"/>
      <c r="EX77" s="289"/>
      <c r="EY77" s="289"/>
      <c r="EZ77" s="289"/>
      <c r="FA77" s="289"/>
      <c r="FB77" s="289"/>
      <c r="FC77" s="289"/>
      <c r="FD77" s="289"/>
      <c r="FE77" s="289"/>
    </row>
    <row r="78" spans="1:161" s="27" customFormat="1" ht="39.950000000000003" customHeight="1" x14ac:dyDescent="0.2">
      <c r="A78" s="308" t="s">
        <v>324</v>
      </c>
      <c r="B78" s="308"/>
      <c r="C78" s="308"/>
      <c r="D78" s="308"/>
      <c r="E78" s="308"/>
      <c r="F78" s="308"/>
      <c r="G78" s="308"/>
      <c r="H78" s="308"/>
      <c r="I78" s="308"/>
      <c r="J78" s="308"/>
      <c r="K78" s="308"/>
      <c r="L78" s="308"/>
      <c r="M78" s="308"/>
      <c r="N78" s="308"/>
      <c r="O78" s="308"/>
      <c r="P78" s="308"/>
      <c r="Q78" s="308"/>
      <c r="R78" s="308"/>
      <c r="S78" s="308"/>
      <c r="T78" s="308"/>
      <c r="U78" s="308"/>
      <c r="V78" s="308"/>
      <c r="W78" s="308"/>
      <c r="X78" s="308"/>
      <c r="Y78" s="308"/>
      <c r="Z78" s="308"/>
      <c r="AA78" s="308"/>
      <c r="AB78" s="308"/>
      <c r="AC78" s="308"/>
      <c r="AD78" s="308"/>
      <c r="AE78" s="308"/>
      <c r="AF78" s="308"/>
      <c r="AG78" s="308"/>
      <c r="AH78" s="308"/>
      <c r="AI78" s="308"/>
      <c r="AJ78" s="308"/>
      <c r="AK78" s="309"/>
      <c r="AL78" s="297" t="s">
        <v>264</v>
      </c>
      <c r="AM78" s="298"/>
      <c r="AN78" s="298"/>
      <c r="AO78" s="298"/>
      <c r="AP78" s="298"/>
      <c r="AQ78" s="298"/>
      <c r="AR78" s="298"/>
      <c r="AS78" s="299"/>
      <c r="AT78" s="299"/>
      <c r="AU78" s="299"/>
      <c r="AV78" s="299"/>
      <c r="AW78" s="299"/>
      <c r="AX78" s="299"/>
      <c r="AY78" s="299"/>
      <c r="AZ78" s="299"/>
      <c r="BA78" s="299"/>
      <c r="BB78" s="299"/>
      <c r="BC78" s="299"/>
      <c r="BD78" s="299"/>
      <c r="BE78" s="299"/>
      <c r="BF78" s="299"/>
      <c r="BG78" s="299"/>
      <c r="BH78" s="299"/>
      <c r="BI78" s="299"/>
      <c r="BJ78" s="299"/>
      <c r="BK78" s="299"/>
      <c r="BL78" s="299"/>
      <c r="BM78" s="299"/>
      <c r="BN78" s="299"/>
      <c r="BO78" s="299"/>
      <c r="BP78" s="299"/>
      <c r="BQ78" s="299"/>
      <c r="BR78" s="299"/>
      <c r="BS78" s="299"/>
      <c r="BT78" s="299"/>
      <c r="BU78" s="299"/>
      <c r="BV78" s="299"/>
      <c r="BW78" s="299"/>
      <c r="BX78" s="299"/>
      <c r="BY78" s="299"/>
      <c r="BZ78" s="299"/>
      <c r="CA78" s="299"/>
      <c r="CB78" s="299"/>
      <c r="CC78" s="299"/>
      <c r="CD78" s="299"/>
      <c r="CE78" s="299"/>
      <c r="CF78" s="299"/>
      <c r="CG78" s="299"/>
      <c r="CH78" s="299"/>
      <c r="CI78" s="299"/>
      <c r="CJ78" s="299"/>
      <c r="CK78" s="299"/>
      <c r="CL78" s="299"/>
      <c r="CM78" s="299"/>
      <c r="CN78" s="299"/>
      <c r="CO78" s="299"/>
      <c r="CP78" s="299"/>
      <c r="CQ78" s="299"/>
      <c r="CR78" s="299"/>
      <c r="CS78" s="299"/>
      <c r="CT78" s="299"/>
      <c r="CU78" s="299"/>
      <c r="CV78" s="299"/>
      <c r="CW78" s="299"/>
      <c r="CX78" s="299"/>
      <c r="CY78" s="299"/>
      <c r="CZ78" s="299"/>
      <c r="DA78" s="299"/>
      <c r="DB78" s="299"/>
      <c r="DC78" s="299"/>
      <c r="DD78" s="299"/>
      <c r="DE78" s="299"/>
      <c r="DF78" s="299"/>
      <c r="DG78" s="299"/>
      <c r="DH78" s="299"/>
      <c r="DI78" s="299"/>
      <c r="DJ78" s="299"/>
      <c r="DK78" s="299"/>
      <c r="DL78" s="299"/>
      <c r="DM78" s="299"/>
      <c r="DN78" s="299"/>
      <c r="DO78" s="299"/>
      <c r="DP78" s="299"/>
      <c r="DQ78" s="299"/>
      <c r="DR78" s="299"/>
      <c r="DS78" s="299"/>
      <c r="DT78" s="299"/>
      <c r="DU78" s="299"/>
      <c r="DV78" s="299"/>
      <c r="DW78" s="299"/>
      <c r="DX78" s="299"/>
      <c r="DY78" s="299"/>
      <c r="DZ78" s="299"/>
      <c r="EA78" s="299"/>
      <c r="EB78" s="299"/>
      <c r="EC78" s="299"/>
      <c r="ED78" s="299"/>
      <c r="EE78" s="299"/>
      <c r="EF78" s="299"/>
      <c r="EG78" s="299"/>
      <c r="EH78" s="299"/>
      <c r="EI78" s="299"/>
      <c r="EJ78" s="299"/>
      <c r="EK78" s="299"/>
      <c r="EL78" s="299"/>
      <c r="EM78" s="299"/>
      <c r="EN78" s="299"/>
      <c r="EO78" s="299"/>
      <c r="EP78" s="299"/>
      <c r="EQ78" s="299"/>
      <c r="ER78" s="299"/>
      <c r="ES78" s="299"/>
      <c r="ET78" s="299"/>
      <c r="EU78" s="299"/>
      <c r="EV78" s="299"/>
      <c r="EW78" s="299"/>
      <c r="EX78" s="299"/>
      <c r="EY78" s="299"/>
      <c r="EZ78" s="299"/>
      <c r="FA78" s="299"/>
      <c r="FB78" s="299"/>
      <c r="FC78" s="299"/>
      <c r="FD78" s="299"/>
      <c r="FE78" s="301"/>
    </row>
    <row r="79" spans="1:161" s="27" customFormat="1" ht="12.75" customHeight="1" x14ac:dyDescent="0.2">
      <c r="A79" s="310" t="s">
        <v>47</v>
      </c>
      <c r="B79" s="311"/>
      <c r="C79" s="311"/>
      <c r="D79" s="311"/>
      <c r="E79" s="311"/>
      <c r="F79" s="311"/>
      <c r="G79" s="311"/>
      <c r="H79" s="311"/>
      <c r="I79" s="311"/>
      <c r="J79" s="311"/>
      <c r="K79" s="311"/>
      <c r="L79" s="311"/>
      <c r="M79" s="311"/>
      <c r="N79" s="311"/>
      <c r="O79" s="311"/>
      <c r="P79" s="311"/>
      <c r="Q79" s="311"/>
      <c r="R79" s="311"/>
      <c r="S79" s="311"/>
      <c r="T79" s="311"/>
      <c r="U79" s="311"/>
      <c r="V79" s="311"/>
      <c r="W79" s="311"/>
      <c r="X79" s="311"/>
      <c r="Y79" s="311"/>
      <c r="Z79" s="311"/>
      <c r="AA79" s="311"/>
      <c r="AB79" s="311"/>
      <c r="AC79" s="311"/>
      <c r="AD79" s="311"/>
      <c r="AE79" s="311"/>
      <c r="AF79" s="311"/>
      <c r="AG79" s="311"/>
      <c r="AH79" s="311"/>
      <c r="AI79" s="311"/>
      <c r="AJ79" s="311"/>
      <c r="AK79" s="312"/>
      <c r="AL79" s="313" t="s">
        <v>325</v>
      </c>
      <c r="AM79" s="314"/>
      <c r="AN79" s="314"/>
      <c r="AO79" s="314"/>
      <c r="AP79" s="314"/>
      <c r="AQ79" s="314"/>
      <c r="AR79" s="315"/>
      <c r="AS79" s="319"/>
      <c r="AT79" s="320"/>
      <c r="AU79" s="320"/>
      <c r="AV79" s="320"/>
      <c r="AW79" s="320"/>
      <c r="AX79" s="320"/>
      <c r="AY79" s="320"/>
      <c r="AZ79" s="320"/>
      <c r="BA79" s="320"/>
      <c r="BB79" s="320"/>
      <c r="BC79" s="320"/>
      <c r="BD79" s="320"/>
      <c r="BE79" s="321"/>
      <c r="BF79" s="319"/>
      <c r="BG79" s="320"/>
      <c r="BH79" s="320"/>
      <c r="BI79" s="320"/>
      <c r="BJ79" s="320"/>
      <c r="BK79" s="320"/>
      <c r="BL79" s="320"/>
      <c r="BM79" s="320"/>
      <c r="BN79" s="320"/>
      <c r="BO79" s="320"/>
      <c r="BP79" s="320"/>
      <c r="BQ79" s="320"/>
      <c r="BR79" s="321"/>
      <c r="BS79" s="319"/>
      <c r="BT79" s="320"/>
      <c r="BU79" s="320"/>
      <c r="BV79" s="320"/>
      <c r="BW79" s="320"/>
      <c r="BX79" s="320"/>
      <c r="BY79" s="320"/>
      <c r="BZ79" s="320"/>
      <c r="CA79" s="320"/>
      <c r="CB79" s="320"/>
      <c r="CC79" s="320"/>
      <c r="CD79" s="320"/>
      <c r="CE79" s="321"/>
      <c r="CF79" s="319"/>
      <c r="CG79" s="320"/>
      <c r="CH79" s="320"/>
      <c r="CI79" s="320"/>
      <c r="CJ79" s="320"/>
      <c r="CK79" s="320"/>
      <c r="CL79" s="320"/>
      <c r="CM79" s="320"/>
      <c r="CN79" s="320"/>
      <c r="CO79" s="320"/>
      <c r="CP79" s="320"/>
      <c r="CQ79" s="320"/>
      <c r="CR79" s="321"/>
      <c r="CS79" s="319"/>
      <c r="CT79" s="320"/>
      <c r="CU79" s="320"/>
      <c r="CV79" s="320"/>
      <c r="CW79" s="320"/>
      <c r="CX79" s="320"/>
      <c r="CY79" s="320"/>
      <c r="CZ79" s="320"/>
      <c r="DA79" s="320"/>
      <c r="DB79" s="320"/>
      <c r="DC79" s="320"/>
      <c r="DD79" s="320"/>
      <c r="DE79" s="321"/>
      <c r="DF79" s="319"/>
      <c r="DG79" s="320"/>
      <c r="DH79" s="320"/>
      <c r="DI79" s="320"/>
      <c r="DJ79" s="320"/>
      <c r="DK79" s="320"/>
      <c r="DL79" s="320"/>
      <c r="DM79" s="320"/>
      <c r="DN79" s="320"/>
      <c r="DO79" s="320"/>
      <c r="DP79" s="320"/>
      <c r="DQ79" s="320"/>
      <c r="DR79" s="321"/>
      <c r="DS79" s="319"/>
      <c r="DT79" s="320"/>
      <c r="DU79" s="320"/>
      <c r="DV79" s="320"/>
      <c r="DW79" s="320"/>
      <c r="DX79" s="320"/>
      <c r="DY79" s="320"/>
      <c r="DZ79" s="320"/>
      <c r="EA79" s="320"/>
      <c r="EB79" s="320"/>
      <c r="EC79" s="320"/>
      <c r="ED79" s="320"/>
      <c r="EE79" s="321"/>
      <c r="EF79" s="319"/>
      <c r="EG79" s="320"/>
      <c r="EH79" s="320"/>
      <c r="EI79" s="320"/>
      <c r="EJ79" s="320"/>
      <c r="EK79" s="320"/>
      <c r="EL79" s="320"/>
      <c r="EM79" s="320"/>
      <c r="EN79" s="320"/>
      <c r="EO79" s="320"/>
      <c r="EP79" s="320"/>
      <c r="EQ79" s="320"/>
      <c r="ER79" s="321"/>
      <c r="ES79" s="319"/>
      <c r="ET79" s="320"/>
      <c r="EU79" s="320"/>
      <c r="EV79" s="320"/>
      <c r="EW79" s="320"/>
      <c r="EX79" s="320"/>
      <c r="EY79" s="320"/>
      <c r="EZ79" s="320"/>
      <c r="FA79" s="320"/>
      <c r="FB79" s="320"/>
      <c r="FC79" s="320"/>
      <c r="FD79" s="320"/>
      <c r="FE79" s="331"/>
    </row>
    <row r="80" spans="1:161" s="27" customFormat="1" ht="16.5" customHeight="1" x14ac:dyDescent="0.2">
      <c r="A80" s="325"/>
      <c r="B80" s="326"/>
      <c r="C80" s="326"/>
      <c r="D80" s="326"/>
      <c r="E80" s="326"/>
      <c r="F80" s="326"/>
      <c r="G80" s="326"/>
      <c r="H80" s="326"/>
      <c r="I80" s="326"/>
      <c r="J80" s="326"/>
      <c r="K80" s="326"/>
      <c r="L80" s="326"/>
      <c r="M80" s="326"/>
      <c r="N80" s="326"/>
      <c r="O80" s="326"/>
      <c r="P80" s="326"/>
      <c r="Q80" s="326"/>
      <c r="R80" s="326"/>
      <c r="S80" s="326"/>
      <c r="T80" s="326"/>
      <c r="U80" s="326"/>
      <c r="V80" s="326"/>
      <c r="W80" s="326"/>
      <c r="X80" s="326"/>
      <c r="Y80" s="326"/>
      <c r="Z80" s="326"/>
      <c r="AA80" s="326"/>
      <c r="AB80" s="326"/>
      <c r="AC80" s="326"/>
      <c r="AD80" s="326"/>
      <c r="AE80" s="326"/>
      <c r="AF80" s="326"/>
      <c r="AG80" s="326"/>
      <c r="AH80" s="326"/>
      <c r="AI80" s="326"/>
      <c r="AJ80" s="326"/>
      <c r="AK80" s="327"/>
      <c r="AL80" s="316"/>
      <c r="AM80" s="317"/>
      <c r="AN80" s="317"/>
      <c r="AO80" s="317"/>
      <c r="AP80" s="317"/>
      <c r="AQ80" s="317"/>
      <c r="AR80" s="318"/>
      <c r="AS80" s="322"/>
      <c r="AT80" s="323"/>
      <c r="AU80" s="323"/>
      <c r="AV80" s="323"/>
      <c r="AW80" s="323"/>
      <c r="AX80" s="323"/>
      <c r="AY80" s="323"/>
      <c r="AZ80" s="323"/>
      <c r="BA80" s="323"/>
      <c r="BB80" s="323"/>
      <c r="BC80" s="323"/>
      <c r="BD80" s="323"/>
      <c r="BE80" s="324"/>
      <c r="BF80" s="322"/>
      <c r="BG80" s="323"/>
      <c r="BH80" s="323"/>
      <c r="BI80" s="323"/>
      <c r="BJ80" s="323"/>
      <c r="BK80" s="323"/>
      <c r="BL80" s="323"/>
      <c r="BM80" s="323"/>
      <c r="BN80" s="323"/>
      <c r="BO80" s="323"/>
      <c r="BP80" s="323"/>
      <c r="BQ80" s="323"/>
      <c r="BR80" s="324"/>
      <c r="BS80" s="322"/>
      <c r="BT80" s="323"/>
      <c r="BU80" s="323"/>
      <c r="BV80" s="323"/>
      <c r="BW80" s="323"/>
      <c r="BX80" s="323"/>
      <c r="BY80" s="323"/>
      <c r="BZ80" s="323"/>
      <c r="CA80" s="323"/>
      <c r="CB80" s="323"/>
      <c r="CC80" s="323"/>
      <c r="CD80" s="323"/>
      <c r="CE80" s="324"/>
      <c r="CF80" s="322"/>
      <c r="CG80" s="323"/>
      <c r="CH80" s="323"/>
      <c r="CI80" s="323"/>
      <c r="CJ80" s="323"/>
      <c r="CK80" s="323"/>
      <c r="CL80" s="323"/>
      <c r="CM80" s="323"/>
      <c r="CN80" s="323"/>
      <c r="CO80" s="323"/>
      <c r="CP80" s="323"/>
      <c r="CQ80" s="323"/>
      <c r="CR80" s="324"/>
      <c r="CS80" s="322"/>
      <c r="CT80" s="323"/>
      <c r="CU80" s="323"/>
      <c r="CV80" s="323"/>
      <c r="CW80" s="323"/>
      <c r="CX80" s="323"/>
      <c r="CY80" s="323"/>
      <c r="CZ80" s="323"/>
      <c r="DA80" s="323"/>
      <c r="DB80" s="323"/>
      <c r="DC80" s="323"/>
      <c r="DD80" s="323"/>
      <c r="DE80" s="324"/>
      <c r="DF80" s="322"/>
      <c r="DG80" s="323"/>
      <c r="DH80" s="323"/>
      <c r="DI80" s="323"/>
      <c r="DJ80" s="323"/>
      <c r="DK80" s="323"/>
      <c r="DL80" s="323"/>
      <c r="DM80" s="323"/>
      <c r="DN80" s="323"/>
      <c r="DO80" s="323"/>
      <c r="DP80" s="323"/>
      <c r="DQ80" s="323"/>
      <c r="DR80" s="324"/>
      <c r="DS80" s="322"/>
      <c r="DT80" s="323"/>
      <c r="DU80" s="323"/>
      <c r="DV80" s="323"/>
      <c r="DW80" s="323"/>
      <c r="DX80" s="323"/>
      <c r="DY80" s="323"/>
      <c r="DZ80" s="323"/>
      <c r="EA80" s="323"/>
      <c r="EB80" s="323"/>
      <c r="EC80" s="323"/>
      <c r="ED80" s="323"/>
      <c r="EE80" s="324"/>
      <c r="EF80" s="322"/>
      <c r="EG80" s="323"/>
      <c r="EH80" s="323"/>
      <c r="EI80" s="323"/>
      <c r="EJ80" s="323"/>
      <c r="EK80" s="323"/>
      <c r="EL80" s="323"/>
      <c r="EM80" s="323"/>
      <c r="EN80" s="323"/>
      <c r="EO80" s="323"/>
      <c r="EP80" s="323"/>
      <c r="EQ80" s="323"/>
      <c r="ER80" s="324"/>
      <c r="ES80" s="322"/>
      <c r="ET80" s="323"/>
      <c r="EU80" s="323"/>
      <c r="EV80" s="323"/>
      <c r="EW80" s="323"/>
      <c r="EX80" s="323"/>
      <c r="EY80" s="323"/>
      <c r="EZ80" s="323"/>
      <c r="FA80" s="323"/>
      <c r="FB80" s="323"/>
      <c r="FC80" s="323"/>
      <c r="FD80" s="323"/>
      <c r="FE80" s="332"/>
    </row>
    <row r="81" spans="1:161" s="27" customFormat="1" ht="16.5" customHeight="1" x14ac:dyDescent="0.2">
      <c r="A81" s="328"/>
      <c r="B81" s="329"/>
      <c r="C81" s="329"/>
      <c r="D81" s="329"/>
      <c r="E81" s="329"/>
      <c r="F81" s="329"/>
      <c r="G81" s="329"/>
      <c r="H81" s="329"/>
      <c r="I81" s="329"/>
      <c r="J81" s="329"/>
      <c r="K81" s="329"/>
      <c r="L81" s="329"/>
      <c r="M81" s="329"/>
      <c r="N81" s="329"/>
      <c r="O81" s="329"/>
      <c r="P81" s="329"/>
      <c r="Q81" s="329"/>
      <c r="R81" s="329"/>
      <c r="S81" s="329"/>
      <c r="T81" s="329"/>
      <c r="U81" s="329"/>
      <c r="V81" s="329"/>
      <c r="W81" s="329"/>
      <c r="X81" s="329"/>
      <c r="Y81" s="329"/>
      <c r="Z81" s="329"/>
      <c r="AA81" s="329"/>
      <c r="AB81" s="329"/>
      <c r="AC81" s="329"/>
      <c r="AD81" s="329"/>
      <c r="AE81" s="329"/>
      <c r="AF81" s="329"/>
      <c r="AG81" s="329"/>
      <c r="AH81" s="329"/>
      <c r="AI81" s="329"/>
      <c r="AJ81" s="329"/>
      <c r="AK81" s="330"/>
      <c r="AL81" s="294"/>
      <c r="AM81" s="295"/>
      <c r="AN81" s="295"/>
      <c r="AO81" s="295"/>
      <c r="AP81" s="295"/>
      <c r="AQ81" s="295"/>
      <c r="AR81" s="295"/>
      <c r="AS81" s="296"/>
      <c r="AT81" s="296"/>
      <c r="AU81" s="296"/>
      <c r="AV81" s="296"/>
      <c r="AW81" s="296"/>
      <c r="AX81" s="296"/>
      <c r="AY81" s="296"/>
      <c r="AZ81" s="296"/>
      <c r="BA81" s="296"/>
      <c r="BB81" s="296"/>
      <c r="BC81" s="296"/>
      <c r="BD81" s="296"/>
      <c r="BE81" s="296"/>
      <c r="BF81" s="296"/>
      <c r="BG81" s="296"/>
      <c r="BH81" s="296"/>
      <c r="BI81" s="296"/>
      <c r="BJ81" s="296"/>
      <c r="BK81" s="296"/>
      <c r="BL81" s="296"/>
      <c r="BM81" s="296"/>
      <c r="BN81" s="296"/>
      <c r="BO81" s="296"/>
      <c r="BP81" s="296"/>
      <c r="BQ81" s="296"/>
      <c r="BR81" s="296"/>
      <c r="BS81" s="296"/>
      <c r="BT81" s="296"/>
      <c r="BU81" s="296"/>
      <c r="BV81" s="296"/>
      <c r="BW81" s="296"/>
      <c r="BX81" s="296"/>
      <c r="BY81" s="296"/>
      <c r="BZ81" s="296"/>
      <c r="CA81" s="296"/>
      <c r="CB81" s="296"/>
      <c r="CC81" s="296"/>
      <c r="CD81" s="296"/>
      <c r="CE81" s="296"/>
      <c r="CF81" s="296"/>
      <c r="CG81" s="296"/>
      <c r="CH81" s="296"/>
      <c r="CI81" s="296"/>
      <c r="CJ81" s="296"/>
      <c r="CK81" s="296"/>
      <c r="CL81" s="296"/>
      <c r="CM81" s="296"/>
      <c r="CN81" s="296"/>
      <c r="CO81" s="296"/>
      <c r="CP81" s="296"/>
      <c r="CQ81" s="296"/>
      <c r="CR81" s="296"/>
      <c r="CS81" s="296"/>
      <c r="CT81" s="296"/>
      <c r="CU81" s="296"/>
      <c r="CV81" s="296"/>
      <c r="CW81" s="296"/>
      <c r="CX81" s="296"/>
      <c r="CY81" s="296"/>
      <c r="CZ81" s="296"/>
      <c r="DA81" s="296"/>
      <c r="DB81" s="296"/>
      <c r="DC81" s="296"/>
      <c r="DD81" s="296"/>
      <c r="DE81" s="296"/>
      <c r="DF81" s="296"/>
      <c r="DG81" s="296"/>
      <c r="DH81" s="296"/>
      <c r="DI81" s="296"/>
      <c r="DJ81" s="296"/>
      <c r="DK81" s="296"/>
      <c r="DL81" s="296"/>
      <c r="DM81" s="296"/>
      <c r="DN81" s="296"/>
      <c r="DO81" s="296"/>
      <c r="DP81" s="296"/>
      <c r="DQ81" s="296"/>
      <c r="DR81" s="296"/>
      <c r="DS81" s="296"/>
      <c r="DT81" s="296"/>
      <c r="DU81" s="296"/>
      <c r="DV81" s="296"/>
      <c r="DW81" s="296"/>
      <c r="DX81" s="296"/>
      <c r="DY81" s="296"/>
      <c r="DZ81" s="296"/>
      <c r="EA81" s="296"/>
      <c r="EB81" s="296"/>
      <c r="EC81" s="296"/>
      <c r="ED81" s="296"/>
      <c r="EE81" s="296"/>
      <c r="EF81" s="296"/>
      <c r="EG81" s="296"/>
      <c r="EH81" s="296"/>
      <c r="EI81" s="296"/>
      <c r="EJ81" s="296"/>
      <c r="EK81" s="296"/>
      <c r="EL81" s="296"/>
      <c r="EM81" s="296"/>
      <c r="EN81" s="296"/>
      <c r="EO81" s="296"/>
      <c r="EP81" s="296"/>
      <c r="EQ81" s="296"/>
      <c r="ER81" s="296"/>
      <c r="ES81" s="296"/>
      <c r="ET81" s="296"/>
      <c r="EU81" s="296"/>
      <c r="EV81" s="296"/>
      <c r="EW81" s="296"/>
      <c r="EX81" s="296"/>
      <c r="EY81" s="296"/>
      <c r="EZ81" s="296"/>
      <c r="FA81" s="296"/>
      <c r="FB81" s="296"/>
      <c r="FC81" s="296"/>
      <c r="FD81" s="296"/>
      <c r="FE81" s="300"/>
    </row>
    <row r="82" spans="1:161" s="27" customFormat="1" ht="27" customHeight="1" x14ac:dyDescent="0.2">
      <c r="A82" s="333" t="s">
        <v>326</v>
      </c>
      <c r="B82" s="292"/>
      <c r="C82" s="292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3"/>
      <c r="AL82" s="294" t="s">
        <v>266</v>
      </c>
      <c r="AM82" s="295"/>
      <c r="AN82" s="295"/>
      <c r="AO82" s="295"/>
      <c r="AP82" s="295"/>
      <c r="AQ82" s="295"/>
      <c r="AR82" s="295"/>
      <c r="AS82" s="296"/>
      <c r="AT82" s="296"/>
      <c r="AU82" s="296"/>
      <c r="AV82" s="296"/>
      <c r="AW82" s="296"/>
      <c r="AX82" s="296"/>
      <c r="AY82" s="296"/>
      <c r="AZ82" s="296"/>
      <c r="BA82" s="296"/>
      <c r="BB82" s="296"/>
      <c r="BC82" s="296"/>
      <c r="BD82" s="296"/>
      <c r="BE82" s="296"/>
      <c r="BF82" s="296"/>
      <c r="BG82" s="296"/>
      <c r="BH82" s="296"/>
      <c r="BI82" s="296"/>
      <c r="BJ82" s="296"/>
      <c r="BK82" s="296"/>
      <c r="BL82" s="296"/>
      <c r="BM82" s="296"/>
      <c r="BN82" s="296"/>
      <c r="BO82" s="296"/>
      <c r="BP82" s="296"/>
      <c r="BQ82" s="296"/>
      <c r="BR82" s="296"/>
      <c r="BS82" s="296"/>
      <c r="BT82" s="296"/>
      <c r="BU82" s="296"/>
      <c r="BV82" s="296"/>
      <c r="BW82" s="296"/>
      <c r="BX82" s="296"/>
      <c r="BY82" s="296"/>
      <c r="BZ82" s="296"/>
      <c r="CA82" s="296"/>
      <c r="CB82" s="296"/>
      <c r="CC82" s="296"/>
      <c r="CD82" s="296"/>
      <c r="CE82" s="296"/>
      <c r="CF82" s="296"/>
      <c r="CG82" s="296"/>
      <c r="CH82" s="296"/>
      <c r="CI82" s="296"/>
      <c r="CJ82" s="296"/>
      <c r="CK82" s="296"/>
      <c r="CL82" s="296"/>
      <c r="CM82" s="296"/>
      <c r="CN82" s="296"/>
      <c r="CO82" s="296"/>
      <c r="CP82" s="296"/>
      <c r="CQ82" s="296"/>
      <c r="CR82" s="296"/>
      <c r="CS82" s="296"/>
      <c r="CT82" s="296"/>
      <c r="CU82" s="296"/>
      <c r="CV82" s="296"/>
      <c r="CW82" s="296"/>
      <c r="CX82" s="296"/>
      <c r="CY82" s="296"/>
      <c r="CZ82" s="296"/>
      <c r="DA82" s="296"/>
      <c r="DB82" s="296"/>
      <c r="DC82" s="296"/>
      <c r="DD82" s="296"/>
      <c r="DE82" s="296"/>
      <c r="DF82" s="296"/>
      <c r="DG82" s="296"/>
      <c r="DH82" s="296"/>
      <c r="DI82" s="296"/>
      <c r="DJ82" s="296"/>
      <c r="DK82" s="296"/>
      <c r="DL82" s="296"/>
      <c r="DM82" s="296"/>
      <c r="DN82" s="296"/>
      <c r="DO82" s="296"/>
      <c r="DP82" s="296"/>
      <c r="DQ82" s="296"/>
      <c r="DR82" s="296"/>
      <c r="DS82" s="296"/>
      <c r="DT82" s="296"/>
      <c r="DU82" s="296"/>
      <c r="DV82" s="296"/>
      <c r="DW82" s="296"/>
      <c r="DX82" s="296"/>
      <c r="DY82" s="296"/>
      <c r="DZ82" s="296"/>
      <c r="EA82" s="296"/>
      <c r="EB82" s="296"/>
      <c r="EC82" s="296"/>
      <c r="ED82" s="296"/>
      <c r="EE82" s="296"/>
      <c r="EF82" s="296"/>
      <c r="EG82" s="296"/>
      <c r="EH82" s="296"/>
      <c r="EI82" s="296"/>
      <c r="EJ82" s="296"/>
      <c r="EK82" s="296"/>
      <c r="EL82" s="296"/>
      <c r="EM82" s="296"/>
      <c r="EN82" s="296"/>
      <c r="EO82" s="296"/>
      <c r="EP82" s="296"/>
      <c r="EQ82" s="296"/>
      <c r="ER82" s="296"/>
      <c r="ES82" s="296"/>
      <c r="ET82" s="296"/>
      <c r="EU82" s="296"/>
      <c r="EV82" s="296"/>
      <c r="EW82" s="296"/>
      <c r="EX82" s="296"/>
      <c r="EY82" s="296"/>
      <c r="EZ82" s="296"/>
      <c r="FA82" s="296"/>
      <c r="FB82" s="296"/>
      <c r="FC82" s="296"/>
      <c r="FD82" s="296"/>
      <c r="FE82" s="300"/>
    </row>
    <row r="83" spans="1:161" s="27" customFormat="1" ht="12.75" customHeight="1" x14ac:dyDescent="0.2">
      <c r="A83" s="310" t="s">
        <v>47</v>
      </c>
      <c r="B83" s="311"/>
      <c r="C83" s="311"/>
      <c r="D83" s="311"/>
      <c r="E83" s="311"/>
      <c r="F83" s="311"/>
      <c r="G83" s="311"/>
      <c r="H83" s="311"/>
      <c r="I83" s="311"/>
      <c r="J83" s="311"/>
      <c r="K83" s="311"/>
      <c r="L83" s="311"/>
      <c r="M83" s="311"/>
      <c r="N83" s="311"/>
      <c r="O83" s="311"/>
      <c r="P83" s="311"/>
      <c r="Q83" s="311"/>
      <c r="R83" s="311"/>
      <c r="S83" s="311"/>
      <c r="T83" s="311"/>
      <c r="U83" s="311"/>
      <c r="V83" s="311"/>
      <c r="W83" s="311"/>
      <c r="X83" s="311"/>
      <c r="Y83" s="311"/>
      <c r="Z83" s="311"/>
      <c r="AA83" s="311"/>
      <c r="AB83" s="311"/>
      <c r="AC83" s="311"/>
      <c r="AD83" s="311"/>
      <c r="AE83" s="311"/>
      <c r="AF83" s="311"/>
      <c r="AG83" s="311"/>
      <c r="AH83" s="311"/>
      <c r="AI83" s="311"/>
      <c r="AJ83" s="311"/>
      <c r="AK83" s="312"/>
      <c r="AL83" s="313" t="s">
        <v>327</v>
      </c>
      <c r="AM83" s="314"/>
      <c r="AN83" s="314"/>
      <c r="AO83" s="314"/>
      <c r="AP83" s="314"/>
      <c r="AQ83" s="314"/>
      <c r="AR83" s="315"/>
      <c r="AS83" s="319"/>
      <c r="AT83" s="320"/>
      <c r="AU83" s="320"/>
      <c r="AV83" s="320"/>
      <c r="AW83" s="320"/>
      <c r="AX83" s="320"/>
      <c r="AY83" s="320"/>
      <c r="AZ83" s="320"/>
      <c r="BA83" s="320"/>
      <c r="BB83" s="320"/>
      <c r="BC83" s="320"/>
      <c r="BD83" s="320"/>
      <c r="BE83" s="321"/>
      <c r="BF83" s="319"/>
      <c r="BG83" s="320"/>
      <c r="BH83" s="320"/>
      <c r="BI83" s="320"/>
      <c r="BJ83" s="320"/>
      <c r="BK83" s="320"/>
      <c r="BL83" s="320"/>
      <c r="BM83" s="320"/>
      <c r="BN83" s="320"/>
      <c r="BO83" s="320"/>
      <c r="BP83" s="320"/>
      <c r="BQ83" s="320"/>
      <c r="BR83" s="321"/>
      <c r="BS83" s="319"/>
      <c r="BT83" s="320"/>
      <c r="BU83" s="320"/>
      <c r="BV83" s="320"/>
      <c r="BW83" s="320"/>
      <c r="BX83" s="320"/>
      <c r="BY83" s="320"/>
      <c r="BZ83" s="320"/>
      <c r="CA83" s="320"/>
      <c r="CB83" s="320"/>
      <c r="CC83" s="320"/>
      <c r="CD83" s="320"/>
      <c r="CE83" s="321"/>
      <c r="CF83" s="319"/>
      <c r="CG83" s="320"/>
      <c r="CH83" s="320"/>
      <c r="CI83" s="320"/>
      <c r="CJ83" s="320"/>
      <c r="CK83" s="320"/>
      <c r="CL83" s="320"/>
      <c r="CM83" s="320"/>
      <c r="CN83" s="320"/>
      <c r="CO83" s="320"/>
      <c r="CP83" s="320"/>
      <c r="CQ83" s="320"/>
      <c r="CR83" s="321"/>
      <c r="CS83" s="319"/>
      <c r="CT83" s="320"/>
      <c r="CU83" s="320"/>
      <c r="CV83" s="320"/>
      <c r="CW83" s="320"/>
      <c r="CX83" s="320"/>
      <c r="CY83" s="320"/>
      <c r="CZ83" s="320"/>
      <c r="DA83" s="320"/>
      <c r="DB83" s="320"/>
      <c r="DC83" s="320"/>
      <c r="DD83" s="320"/>
      <c r="DE83" s="321"/>
      <c r="DF83" s="319"/>
      <c r="DG83" s="320"/>
      <c r="DH83" s="320"/>
      <c r="DI83" s="320"/>
      <c r="DJ83" s="320"/>
      <c r="DK83" s="320"/>
      <c r="DL83" s="320"/>
      <c r="DM83" s="320"/>
      <c r="DN83" s="320"/>
      <c r="DO83" s="320"/>
      <c r="DP83" s="320"/>
      <c r="DQ83" s="320"/>
      <c r="DR83" s="321"/>
      <c r="DS83" s="319"/>
      <c r="DT83" s="320"/>
      <c r="DU83" s="320"/>
      <c r="DV83" s="320"/>
      <c r="DW83" s="320"/>
      <c r="DX83" s="320"/>
      <c r="DY83" s="320"/>
      <c r="DZ83" s="320"/>
      <c r="EA83" s="320"/>
      <c r="EB83" s="320"/>
      <c r="EC83" s="320"/>
      <c r="ED83" s="320"/>
      <c r="EE83" s="321"/>
      <c r="EF83" s="319"/>
      <c r="EG83" s="320"/>
      <c r="EH83" s="320"/>
      <c r="EI83" s="320"/>
      <c r="EJ83" s="320"/>
      <c r="EK83" s="320"/>
      <c r="EL83" s="320"/>
      <c r="EM83" s="320"/>
      <c r="EN83" s="320"/>
      <c r="EO83" s="320"/>
      <c r="EP83" s="320"/>
      <c r="EQ83" s="320"/>
      <c r="ER83" s="321"/>
      <c r="ES83" s="319"/>
      <c r="ET83" s="320"/>
      <c r="EU83" s="320"/>
      <c r="EV83" s="320"/>
      <c r="EW83" s="320"/>
      <c r="EX83" s="320"/>
      <c r="EY83" s="320"/>
      <c r="EZ83" s="320"/>
      <c r="FA83" s="320"/>
      <c r="FB83" s="320"/>
      <c r="FC83" s="320"/>
      <c r="FD83" s="320"/>
      <c r="FE83" s="331"/>
    </row>
    <row r="84" spans="1:161" s="27" customFormat="1" ht="16.5" customHeight="1" x14ac:dyDescent="0.2">
      <c r="A84" s="325"/>
      <c r="B84" s="326"/>
      <c r="C84" s="326"/>
      <c r="D84" s="326"/>
      <c r="E84" s="326"/>
      <c r="F84" s="326"/>
      <c r="G84" s="326"/>
      <c r="H84" s="326"/>
      <c r="I84" s="326"/>
      <c r="J84" s="326"/>
      <c r="K84" s="326"/>
      <c r="L84" s="326"/>
      <c r="M84" s="326"/>
      <c r="N84" s="326"/>
      <c r="O84" s="326"/>
      <c r="P84" s="326"/>
      <c r="Q84" s="326"/>
      <c r="R84" s="326"/>
      <c r="S84" s="326"/>
      <c r="T84" s="326"/>
      <c r="U84" s="326"/>
      <c r="V84" s="326"/>
      <c r="W84" s="326"/>
      <c r="X84" s="326"/>
      <c r="Y84" s="326"/>
      <c r="Z84" s="326"/>
      <c r="AA84" s="326"/>
      <c r="AB84" s="326"/>
      <c r="AC84" s="326"/>
      <c r="AD84" s="326"/>
      <c r="AE84" s="326"/>
      <c r="AF84" s="326"/>
      <c r="AG84" s="326"/>
      <c r="AH84" s="326"/>
      <c r="AI84" s="326"/>
      <c r="AJ84" s="326"/>
      <c r="AK84" s="327"/>
      <c r="AL84" s="316"/>
      <c r="AM84" s="317"/>
      <c r="AN84" s="317"/>
      <c r="AO84" s="317"/>
      <c r="AP84" s="317"/>
      <c r="AQ84" s="317"/>
      <c r="AR84" s="318"/>
      <c r="AS84" s="322"/>
      <c r="AT84" s="323"/>
      <c r="AU84" s="323"/>
      <c r="AV84" s="323"/>
      <c r="AW84" s="323"/>
      <c r="AX84" s="323"/>
      <c r="AY84" s="323"/>
      <c r="AZ84" s="323"/>
      <c r="BA84" s="323"/>
      <c r="BB84" s="323"/>
      <c r="BC84" s="323"/>
      <c r="BD84" s="323"/>
      <c r="BE84" s="324"/>
      <c r="BF84" s="322"/>
      <c r="BG84" s="323"/>
      <c r="BH84" s="323"/>
      <c r="BI84" s="323"/>
      <c r="BJ84" s="323"/>
      <c r="BK84" s="323"/>
      <c r="BL84" s="323"/>
      <c r="BM84" s="323"/>
      <c r="BN84" s="323"/>
      <c r="BO84" s="323"/>
      <c r="BP84" s="323"/>
      <c r="BQ84" s="323"/>
      <c r="BR84" s="324"/>
      <c r="BS84" s="322"/>
      <c r="BT84" s="323"/>
      <c r="BU84" s="323"/>
      <c r="BV84" s="323"/>
      <c r="BW84" s="323"/>
      <c r="BX84" s="323"/>
      <c r="BY84" s="323"/>
      <c r="BZ84" s="323"/>
      <c r="CA84" s="323"/>
      <c r="CB84" s="323"/>
      <c r="CC84" s="323"/>
      <c r="CD84" s="323"/>
      <c r="CE84" s="324"/>
      <c r="CF84" s="322"/>
      <c r="CG84" s="323"/>
      <c r="CH84" s="323"/>
      <c r="CI84" s="323"/>
      <c r="CJ84" s="323"/>
      <c r="CK84" s="323"/>
      <c r="CL84" s="323"/>
      <c r="CM84" s="323"/>
      <c r="CN84" s="323"/>
      <c r="CO84" s="323"/>
      <c r="CP84" s="323"/>
      <c r="CQ84" s="323"/>
      <c r="CR84" s="324"/>
      <c r="CS84" s="322"/>
      <c r="CT84" s="323"/>
      <c r="CU84" s="323"/>
      <c r="CV84" s="323"/>
      <c r="CW84" s="323"/>
      <c r="CX84" s="323"/>
      <c r="CY84" s="323"/>
      <c r="CZ84" s="323"/>
      <c r="DA84" s="323"/>
      <c r="DB84" s="323"/>
      <c r="DC84" s="323"/>
      <c r="DD84" s="323"/>
      <c r="DE84" s="324"/>
      <c r="DF84" s="322"/>
      <c r="DG84" s="323"/>
      <c r="DH84" s="323"/>
      <c r="DI84" s="323"/>
      <c r="DJ84" s="323"/>
      <c r="DK84" s="323"/>
      <c r="DL84" s="323"/>
      <c r="DM84" s="323"/>
      <c r="DN84" s="323"/>
      <c r="DO84" s="323"/>
      <c r="DP84" s="323"/>
      <c r="DQ84" s="323"/>
      <c r="DR84" s="324"/>
      <c r="DS84" s="322"/>
      <c r="DT84" s="323"/>
      <c r="DU84" s="323"/>
      <c r="DV84" s="323"/>
      <c r="DW84" s="323"/>
      <c r="DX84" s="323"/>
      <c r="DY84" s="323"/>
      <c r="DZ84" s="323"/>
      <c r="EA84" s="323"/>
      <c r="EB84" s="323"/>
      <c r="EC84" s="323"/>
      <c r="ED84" s="323"/>
      <c r="EE84" s="324"/>
      <c r="EF84" s="322"/>
      <c r="EG84" s="323"/>
      <c r="EH84" s="323"/>
      <c r="EI84" s="323"/>
      <c r="EJ84" s="323"/>
      <c r="EK84" s="323"/>
      <c r="EL84" s="323"/>
      <c r="EM84" s="323"/>
      <c r="EN84" s="323"/>
      <c r="EO84" s="323"/>
      <c r="EP84" s="323"/>
      <c r="EQ84" s="323"/>
      <c r="ER84" s="324"/>
      <c r="ES84" s="322"/>
      <c r="ET84" s="323"/>
      <c r="EU84" s="323"/>
      <c r="EV84" s="323"/>
      <c r="EW84" s="323"/>
      <c r="EX84" s="323"/>
      <c r="EY84" s="323"/>
      <c r="EZ84" s="323"/>
      <c r="FA84" s="323"/>
      <c r="FB84" s="323"/>
      <c r="FC84" s="323"/>
      <c r="FD84" s="323"/>
      <c r="FE84" s="332"/>
    </row>
    <row r="85" spans="1:161" s="27" customFormat="1" ht="16.5" customHeight="1" x14ac:dyDescent="0.2">
      <c r="A85" s="328"/>
      <c r="B85" s="329"/>
      <c r="C85" s="329"/>
      <c r="D85" s="329"/>
      <c r="E85" s="329"/>
      <c r="F85" s="329"/>
      <c r="G85" s="329"/>
      <c r="H85" s="329"/>
      <c r="I85" s="329"/>
      <c r="J85" s="329"/>
      <c r="K85" s="329"/>
      <c r="L85" s="329"/>
      <c r="M85" s="329"/>
      <c r="N85" s="329"/>
      <c r="O85" s="329"/>
      <c r="P85" s="329"/>
      <c r="Q85" s="329"/>
      <c r="R85" s="329"/>
      <c r="S85" s="329"/>
      <c r="T85" s="329"/>
      <c r="U85" s="329"/>
      <c r="V85" s="329"/>
      <c r="W85" s="329"/>
      <c r="X85" s="329"/>
      <c r="Y85" s="329"/>
      <c r="Z85" s="329"/>
      <c r="AA85" s="329"/>
      <c r="AB85" s="329"/>
      <c r="AC85" s="329"/>
      <c r="AD85" s="329"/>
      <c r="AE85" s="329"/>
      <c r="AF85" s="329"/>
      <c r="AG85" s="329"/>
      <c r="AH85" s="329"/>
      <c r="AI85" s="329"/>
      <c r="AJ85" s="329"/>
      <c r="AK85" s="330"/>
      <c r="AL85" s="294"/>
      <c r="AM85" s="295"/>
      <c r="AN85" s="295"/>
      <c r="AO85" s="295"/>
      <c r="AP85" s="295"/>
      <c r="AQ85" s="295"/>
      <c r="AR85" s="295"/>
      <c r="AS85" s="296"/>
      <c r="AT85" s="296"/>
      <c r="AU85" s="296"/>
      <c r="AV85" s="296"/>
      <c r="AW85" s="296"/>
      <c r="AX85" s="296"/>
      <c r="AY85" s="296"/>
      <c r="AZ85" s="296"/>
      <c r="BA85" s="296"/>
      <c r="BB85" s="296"/>
      <c r="BC85" s="296"/>
      <c r="BD85" s="296"/>
      <c r="BE85" s="296"/>
      <c r="BF85" s="296"/>
      <c r="BG85" s="296"/>
      <c r="BH85" s="296"/>
      <c r="BI85" s="296"/>
      <c r="BJ85" s="296"/>
      <c r="BK85" s="296"/>
      <c r="BL85" s="296"/>
      <c r="BM85" s="296"/>
      <c r="BN85" s="296"/>
      <c r="BO85" s="296"/>
      <c r="BP85" s="296"/>
      <c r="BQ85" s="296"/>
      <c r="BR85" s="296"/>
      <c r="BS85" s="296"/>
      <c r="BT85" s="296"/>
      <c r="BU85" s="296"/>
      <c r="BV85" s="296"/>
      <c r="BW85" s="296"/>
      <c r="BX85" s="296"/>
      <c r="BY85" s="296"/>
      <c r="BZ85" s="296"/>
      <c r="CA85" s="296"/>
      <c r="CB85" s="296"/>
      <c r="CC85" s="296"/>
      <c r="CD85" s="296"/>
      <c r="CE85" s="296"/>
      <c r="CF85" s="296"/>
      <c r="CG85" s="296"/>
      <c r="CH85" s="296"/>
      <c r="CI85" s="296"/>
      <c r="CJ85" s="296"/>
      <c r="CK85" s="296"/>
      <c r="CL85" s="296"/>
      <c r="CM85" s="296"/>
      <c r="CN85" s="296"/>
      <c r="CO85" s="296"/>
      <c r="CP85" s="296"/>
      <c r="CQ85" s="296"/>
      <c r="CR85" s="296"/>
      <c r="CS85" s="296"/>
      <c r="CT85" s="296"/>
      <c r="CU85" s="296"/>
      <c r="CV85" s="296"/>
      <c r="CW85" s="296"/>
      <c r="CX85" s="296"/>
      <c r="CY85" s="296"/>
      <c r="CZ85" s="296"/>
      <c r="DA85" s="296"/>
      <c r="DB85" s="296"/>
      <c r="DC85" s="296"/>
      <c r="DD85" s="296"/>
      <c r="DE85" s="296"/>
      <c r="DF85" s="296"/>
      <c r="DG85" s="296"/>
      <c r="DH85" s="296"/>
      <c r="DI85" s="296"/>
      <c r="DJ85" s="296"/>
      <c r="DK85" s="296"/>
      <c r="DL85" s="296"/>
      <c r="DM85" s="296"/>
      <c r="DN85" s="296"/>
      <c r="DO85" s="296"/>
      <c r="DP85" s="296"/>
      <c r="DQ85" s="296"/>
      <c r="DR85" s="296"/>
      <c r="DS85" s="296"/>
      <c r="DT85" s="296"/>
      <c r="DU85" s="296"/>
      <c r="DV85" s="296"/>
      <c r="DW85" s="296"/>
      <c r="DX85" s="296"/>
      <c r="DY85" s="296"/>
      <c r="DZ85" s="296"/>
      <c r="EA85" s="296"/>
      <c r="EB85" s="296"/>
      <c r="EC85" s="296"/>
      <c r="ED85" s="296"/>
      <c r="EE85" s="296"/>
      <c r="EF85" s="296"/>
      <c r="EG85" s="296"/>
      <c r="EH85" s="296"/>
      <c r="EI85" s="296"/>
      <c r="EJ85" s="296"/>
      <c r="EK85" s="296"/>
      <c r="EL85" s="296"/>
      <c r="EM85" s="296"/>
      <c r="EN85" s="296"/>
      <c r="EO85" s="296"/>
      <c r="EP85" s="296"/>
      <c r="EQ85" s="296"/>
      <c r="ER85" s="296"/>
      <c r="ES85" s="296"/>
      <c r="ET85" s="296"/>
      <c r="EU85" s="296"/>
      <c r="EV85" s="296"/>
      <c r="EW85" s="296"/>
      <c r="EX85" s="296"/>
      <c r="EY85" s="296"/>
      <c r="EZ85" s="296"/>
      <c r="FA85" s="296"/>
      <c r="FB85" s="296"/>
      <c r="FC85" s="296"/>
      <c r="FD85" s="296"/>
      <c r="FE85" s="300"/>
    </row>
    <row r="86" spans="1:161" s="38" customFormat="1" ht="16.5" customHeight="1" thickBot="1" x14ac:dyDescent="0.3">
      <c r="A86" s="302" t="s">
        <v>298</v>
      </c>
      <c r="B86" s="302"/>
      <c r="C86" s="302"/>
      <c r="D86" s="302"/>
      <c r="E86" s="302"/>
      <c r="F86" s="302"/>
      <c r="G86" s="302"/>
      <c r="H86" s="302"/>
      <c r="I86" s="302"/>
      <c r="J86" s="302"/>
      <c r="K86" s="302"/>
      <c r="L86" s="302"/>
      <c r="M86" s="302"/>
      <c r="N86" s="302"/>
      <c r="O86" s="302"/>
      <c r="P86" s="302"/>
      <c r="Q86" s="302"/>
      <c r="R86" s="302"/>
      <c r="S86" s="302"/>
      <c r="T86" s="302"/>
      <c r="U86" s="302"/>
      <c r="V86" s="302"/>
      <c r="W86" s="302"/>
      <c r="X86" s="302"/>
      <c r="Y86" s="302"/>
      <c r="Z86" s="302"/>
      <c r="AA86" s="302"/>
      <c r="AB86" s="302"/>
      <c r="AC86" s="302"/>
      <c r="AD86" s="302"/>
      <c r="AE86" s="302"/>
      <c r="AF86" s="302"/>
      <c r="AG86" s="302"/>
      <c r="AH86" s="302"/>
      <c r="AI86" s="302"/>
      <c r="AJ86" s="302"/>
      <c r="AK86" s="303"/>
      <c r="AL86" s="304" t="s">
        <v>274</v>
      </c>
      <c r="AM86" s="305"/>
      <c r="AN86" s="305"/>
      <c r="AO86" s="305"/>
      <c r="AP86" s="305"/>
      <c r="AQ86" s="305"/>
      <c r="AR86" s="305"/>
      <c r="AS86" s="306"/>
      <c r="AT86" s="306"/>
      <c r="AU86" s="306"/>
      <c r="AV86" s="306"/>
      <c r="AW86" s="306"/>
      <c r="AX86" s="306"/>
      <c r="AY86" s="306"/>
      <c r="AZ86" s="306"/>
      <c r="BA86" s="306"/>
      <c r="BB86" s="306"/>
      <c r="BC86" s="306"/>
      <c r="BD86" s="306"/>
      <c r="BE86" s="306"/>
      <c r="BF86" s="306"/>
      <c r="BG86" s="306"/>
      <c r="BH86" s="306"/>
      <c r="BI86" s="306"/>
      <c r="BJ86" s="306"/>
      <c r="BK86" s="306"/>
      <c r="BL86" s="306"/>
      <c r="BM86" s="306"/>
      <c r="BN86" s="306"/>
      <c r="BO86" s="306"/>
      <c r="BP86" s="306"/>
      <c r="BQ86" s="306"/>
      <c r="BR86" s="306"/>
      <c r="BS86" s="306"/>
      <c r="BT86" s="306"/>
      <c r="BU86" s="306"/>
      <c r="BV86" s="306"/>
      <c r="BW86" s="306"/>
      <c r="BX86" s="306"/>
      <c r="BY86" s="306"/>
      <c r="BZ86" s="306"/>
      <c r="CA86" s="306"/>
      <c r="CB86" s="306"/>
      <c r="CC86" s="306"/>
      <c r="CD86" s="306"/>
      <c r="CE86" s="306"/>
      <c r="CF86" s="306"/>
      <c r="CG86" s="306"/>
      <c r="CH86" s="306"/>
      <c r="CI86" s="306"/>
      <c r="CJ86" s="306"/>
      <c r="CK86" s="306"/>
      <c r="CL86" s="306"/>
      <c r="CM86" s="306"/>
      <c r="CN86" s="306"/>
      <c r="CO86" s="306"/>
      <c r="CP86" s="306"/>
      <c r="CQ86" s="306"/>
      <c r="CR86" s="306"/>
      <c r="CS86" s="306"/>
      <c r="CT86" s="306"/>
      <c r="CU86" s="306"/>
      <c r="CV86" s="306"/>
      <c r="CW86" s="306"/>
      <c r="CX86" s="306"/>
      <c r="CY86" s="306"/>
      <c r="CZ86" s="306"/>
      <c r="DA86" s="306"/>
      <c r="DB86" s="306"/>
      <c r="DC86" s="306"/>
      <c r="DD86" s="306"/>
      <c r="DE86" s="306"/>
      <c r="DF86" s="306"/>
      <c r="DG86" s="306"/>
      <c r="DH86" s="306"/>
      <c r="DI86" s="306"/>
      <c r="DJ86" s="306"/>
      <c r="DK86" s="306"/>
      <c r="DL86" s="306"/>
      <c r="DM86" s="306"/>
      <c r="DN86" s="306"/>
      <c r="DO86" s="306"/>
      <c r="DP86" s="306"/>
      <c r="DQ86" s="306"/>
      <c r="DR86" s="306"/>
      <c r="DS86" s="306"/>
      <c r="DT86" s="306"/>
      <c r="DU86" s="306"/>
      <c r="DV86" s="306"/>
      <c r="DW86" s="306"/>
      <c r="DX86" s="306"/>
      <c r="DY86" s="306"/>
      <c r="DZ86" s="306"/>
      <c r="EA86" s="306"/>
      <c r="EB86" s="306"/>
      <c r="EC86" s="306"/>
      <c r="ED86" s="306"/>
      <c r="EE86" s="306"/>
      <c r="EF86" s="306"/>
      <c r="EG86" s="306"/>
      <c r="EH86" s="306"/>
      <c r="EI86" s="306"/>
      <c r="EJ86" s="306"/>
      <c r="EK86" s="306"/>
      <c r="EL86" s="306"/>
      <c r="EM86" s="306"/>
      <c r="EN86" s="306"/>
      <c r="EO86" s="306"/>
      <c r="EP86" s="306"/>
      <c r="EQ86" s="306"/>
      <c r="ER86" s="306"/>
      <c r="ES86" s="306"/>
      <c r="ET86" s="306"/>
      <c r="EU86" s="306"/>
      <c r="EV86" s="306"/>
      <c r="EW86" s="306"/>
      <c r="EX86" s="306"/>
      <c r="EY86" s="306"/>
      <c r="EZ86" s="306"/>
      <c r="FA86" s="306"/>
      <c r="FB86" s="306"/>
      <c r="FC86" s="306"/>
      <c r="FD86" s="306"/>
      <c r="FE86" s="307"/>
    </row>
    <row r="87" spans="1:161" s="38" customFormat="1" ht="9.9499999999999993" customHeight="1" x14ac:dyDescent="0.2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40"/>
      <c r="AM87" s="40"/>
      <c r="AN87" s="40"/>
      <c r="AO87" s="40"/>
      <c r="AP87" s="40"/>
      <c r="AQ87" s="40"/>
      <c r="AR87" s="40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/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/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/>
      <c r="EY87" s="41"/>
      <c r="EZ87" s="41"/>
      <c r="FA87" s="41"/>
      <c r="FB87" s="41"/>
      <c r="FC87" s="41"/>
      <c r="FD87" s="41"/>
      <c r="FE87" s="41"/>
    </row>
    <row r="88" spans="1:161" s="23" customFormat="1" ht="12.75" x14ac:dyDescent="0.2">
      <c r="A88" s="23" t="s">
        <v>328</v>
      </c>
    </row>
    <row r="89" spans="1:161" s="27" customFormat="1" ht="6" customHeight="1" x14ac:dyDescent="0.2"/>
    <row r="90" spans="1:161" s="27" customFormat="1" ht="27" customHeight="1" x14ac:dyDescent="0.2">
      <c r="A90" s="274" t="s">
        <v>301</v>
      </c>
      <c r="B90" s="275"/>
      <c r="C90" s="275"/>
      <c r="D90" s="275"/>
      <c r="E90" s="275"/>
      <c r="F90" s="275"/>
      <c r="G90" s="275"/>
      <c r="H90" s="275"/>
      <c r="I90" s="275"/>
      <c r="J90" s="275"/>
      <c r="K90" s="275"/>
      <c r="L90" s="275"/>
      <c r="M90" s="275"/>
      <c r="N90" s="275"/>
      <c r="O90" s="275"/>
      <c r="P90" s="275"/>
      <c r="Q90" s="275"/>
      <c r="R90" s="275"/>
      <c r="S90" s="275"/>
      <c r="T90" s="275"/>
      <c r="U90" s="275"/>
      <c r="V90" s="275"/>
      <c r="W90" s="275"/>
      <c r="X90" s="275"/>
      <c r="Y90" s="275"/>
      <c r="Z90" s="275"/>
      <c r="AA90" s="275"/>
      <c r="AB90" s="275"/>
      <c r="AC90" s="275"/>
      <c r="AD90" s="275"/>
      <c r="AE90" s="275"/>
      <c r="AF90" s="275"/>
      <c r="AG90" s="275"/>
      <c r="AH90" s="275"/>
      <c r="AI90" s="275"/>
      <c r="AJ90" s="275"/>
      <c r="AK90" s="275"/>
      <c r="AL90" s="276" t="s">
        <v>257</v>
      </c>
      <c r="AM90" s="276"/>
      <c r="AN90" s="276"/>
      <c r="AO90" s="276"/>
      <c r="AP90" s="276"/>
      <c r="AQ90" s="276"/>
      <c r="AR90" s="277"/>
      <c r="AS90" s="282" t="s">
        <v>302</v>
      </c>
      <c r="AT90" s="275"/>
      <c r="AU90" s="275"/>
      <c r="AV90" s="275"/>
      <c r="AW90" s="275"/>
      <c r="AX90" s="275"/>
      <c r="AY90" s="275"/>
      <c r="AZ90" s="275"/>
      <c r="BA90" s="275"/>
      <c r="BB90" s="275"/>
      <c r="BC90" s="275"/>
      <c r="BD90" s="275"/>
      <c r="BE90" s="275"/>
      <c r="BF90" s="275"/>
      <c r="BG90" s="275"/>
      <c r="BH90" s="275"/>
      <c r="BI90" s="275"/>
      <c r="BJ90" s="275"/>
      <c r="BK90" s="275"/>
      <c r="BL90" s="275"/>
      <c r="BM90" s="275"/>
      <c r="BN90" s="275"/>
      <c r="BO90" s="275"/>
      <c r="BP90" s="275"/>
      <c r="BQ90" s="275"/>
      <c r="BR90" s="275"/>
      <c r="BS90" s="275"/>
      <c r="BT90" s="275"/>
      <c r="BU90" s="275"/>
      <c r="BV90" s="275"/>
      <c r="BW90" s="275"/>
      <c r="BX90" s="275"/>
      <c r="BY90" s="275"/>
      <c r="BZ90" s="275"/>
      <c r="CA90" s="275"/>
      <c r="CB90" s="275"/>
      <c r="CC90" s="275"/>
      <c r="CD90" s="275"/>
      <c r="CE90" s="275"/>
      <c r="CF90" s="282" t="s">
        <v>303</v>
      </c>
      <c r="CG90" s="275"/>
      <c r="CH90" s="275"/>
      <c r="CI90" s="275"/>
      <c r="CJ90" s="275"/>
      <c r="CK90" s="275"/>
      <c r="CL90" s="275"/>
      <c r="CM90" s="275"/>
      <c r="CN90" s="275"/>
      <c r="CO90" s="275"/>
      <c r="CP90" s="275"/>
      <c r="CQ90" s="275"/>
      <c r="CR90" s="275"/>
      <c r="CS90" s="275"/>
      <c r="CT90" s="275"/>
      <c r="CU90" s="275"/>
      <c r="CV90" s="275"/>
      <c r="CW90" s="275"/>
      <c r="CX90" s="275"/>
      <c r="CY90" s="275"/>
      <c r="CZ90" s="275"/>
      <c r="DA90" s="275"/>
      <c r="DB90" s="275"/>
      <c r="DC90" s="275"/>
      <c r="DD90" s="275"/>
      <c r="DE90" s="275"/>
      <c r="DF90" s="275"/>
      <c r="DG90" s="275"/>
      <c r="DH90" s="275"/>
      <c r="DI90" s="275"/>
      <c r="DJ90" s="275"/>
      <c r="DK90" s="275"/>
      <c r="DL90" s="275"/>
      <c r="DM90" s="275"/>
      <c r="DN90" s="275"/>
      <c r="DO90" s="275"/>
      <c r="DP90" s="275"/>
      <c r="DQ90" s="275"/>
      <c r="DR90" s="275"/>
      <c r="DS90" s="275" t="s">
        <v>304</v>
      </c>
      <c r="DT90" s="275"/>
      <c r="DU90" s="275"/>
      <c r="DV90" s="275"/>
      <c r="DW90" s="275"/>
      <c r="DX90" s="275"/>
      <c r="DY90" s="275"/>
      <c r="DZ90" s="275"/>
      <c r="EA90" s="275"/>
      <c r="EB90" s="275"/>
      <c r="EC90" s="275"/>
      <c r="ED90" s="275"/>
      <c r="EE90" s="275"/>
      <c r="EF90" s="275"/>
      <c r="EG90" s="275"/>
      <c r="EH90" s="275"/>
      <c r="EI90" s="275"/>
      <c r="EJ90" s="275"/>
      <c r="EK90" s="275"/>
      <c r="EL90" s="275"/>
      <c r="EM90" s="275"/>
      <c r="EN90" s="275"/>
      <c r="EO90" s="275"/>
      <c r="EP90" s="275"/>
      <c r="EQ90" s="275"/>
      <c r="ER90" s="275"/>
      <c r="ES90" s="275"/>
      <c r="ET90" s="275"/>
      <c r="EU90" s="275"/>
      <c r="EV90" s="275"/>
      <c r="EW90" s="275"/>
      <c r="EX90" s="275"/>
      <c r="EY90" s="275"/>
      <c r="EZ90" s="275"/>
      <c r="FA90" s="275"/>
      <c r="FB90" s="275"/>
      <c r="FC90" s="275"/>
      <c r="FD90" s="275"/>
      <c r="FE90" s="283"/>
    </row>
    <row r="91" spans="1:161" s="27" customFormat="1" ht="12.75" x14ac:dyDescent="0.2">
      <c r="A91" s="274"/>
      <c r="B91" s="275"/>
      <c r="C91" s="275"/>
      <c r="D91" s="275"/>
      <c r="E91" s="275"/>
      <c r="F91" s="275"/>
      <c r="G91" s="275"/>
      <c r="H91" s="275"/>
      <c r="I91" s="275"/>
      <c r="J91" s="275"/>
      <c r="K91" s="275"/>
      <c r="L91" s="275"/>
      <c r="M91" s="275"/>
      <c r="N91" s="275"/>
      <c r="O91" s="275"/>
      <c r="P91" s="275"/>
      <c r="Q91" s="275"/>
      <c r="R91" s="275"/>
      <c r="S91" s="275"/>
      <c r="T91" s="275"/>
      <c r="U91" s="275"/>
      <c r="V91" s="275"/>
      <c r="W91" s="275"/>
      <c r="X91" s="275"/>
      <c r="Y91" s="275"/>
      <c r="Z91" s="275"/>
      <c r="AA91" s="275"/>
      <c r="AB91" s="275"/>
      <c r="AC91" s="275"/>
      <c r="AD91" s="275"/>
      <c r="AE91" s="275"/>
      <c r="AF91" s="275"/>
      <c r="AG91" s="275"/>
      <c r="AH91" s="275"/>
      <c r="AI91" s="275"/>
      <c r="AJ91" s="275"/>
      <c r="AK91" s="275"/>
      <c r="AL91" s="278"/>
      <c r="AM91" s="278"/>
      <c r="AN91" s="278"/>
      <c r="AO91" s="278"/>
      <c r="AP91" s="278"/>
      <c r="AQ91" s="278"/>
      <c r="AR91" s="279"/>
      <c r="AS91" s="217" t="s">
        <v>242</v>
      </c>
      <c r="AT91" s="218"/>
      <c r="AU91" s="218"/>
      <c r="AV91" s="218"/>
      <c r="AW91" s="218"/>
      <c r="AX91" s="218"/>
      <c r="AY91" s="214"/>
      <c r="AZ91" s="214"/>
      <c r="BA91" s="214"/>
      <c r="BB91" s="273" t="s">
        <v>305</v>
      </c>
      <c r="BC91" s="215"/>
      <c r="BD91" s="215"/>
      <c r="BE91" s="216"/>
      <c r="BF91" s="217" t="s">
        <v>242</v>
      </c>
      <c r="BG91" s="218"/>
      <c r="BH91" s="218"/>
      <c r="BI91" s="218"/>
      <c r="BJ91" s="218"/>
      <c r="BK91" s="218"/>
      <c r="BL91" s="214"/>
      <c r="BM91" s="214"/>
      <c r="BN91" s="214"/>
      <c r="BO91" s="273" t="s">
        <v>305</v>
      </c>
      <c r="BP91" s="215"/>
      <c r="BQ91" s="215"/>
      <c r="BR91" s="216"/>
      <c r="BS91" s="217" t="s">
        <v>242</v>
      </c>
      <c r="BT91" s="218"/>
      <c r="BU91" s="218"/>
      <c r="BV91" s="218"/>
      <c r="BW91" s="218"/>
      <c r="BX91" s="218"/>
      <c r="BY91" s="214"/>
      <c r="BZ91" s="214"/>
      <c r="CA91" s="214"/>
      <c r="CB91" s="273" t="s">
        <v>305</v>
      </c>
      <c r="CC91" s="215"/>
      <c r="CD91" s="215"/>
      <c r="CE91" s="216"/>
      <c r="CF91" s="217" t="s">
        <v>242</v>
      </c>
      <c r="CG91" s="218"/>
      <c r="CH91" s="218"/>
      <c r="CI91" s="218"/>
      <c r="CJ91" s="218"/>
      <c r="CK91" s="218"/>
      <c r="CL91" s="214"/>
      <c r="CM91" s="214"/>
      <c r="CN91" s="214"/>
      <c r="CO91" s="273" t="s">
        <v>305</v>
      </c>
      <c r="CP91" s="215"/>
      <c r="CQ91" s="215"/>
      <c r="CR91" s="216"/>
      <c r="CS91" s="217" t="s">
        <v>242</v>
      </c>
      <c r="CT91" s="218"/>
      <c r="CU91" s="218"/>
      <c r="CV91" s="218"/>
      <c r="CW91" s="218"/>
      <c r="CX91" s="218"/>
      <c r="CY91" s="214"/>
      <c r="CZ91" s="214"/>
      <c r="DA91" s="214"/>
      <c r="DB91" s="273" t="s">
        <v>305</v>
      </c>
      <c r="DC91" s="215"/>
      <c r="DD91" s="215"/>
      <c r="DE91" s="216"/>
      <c r="DF91" s="217" t="s">
        <v>242</v>
      </c>
      <c r="DG91" s="218"/>
      <c r="DH91" s="218"/>
      <c r="DI91" s="218"/>
      <c r="DJ91" s="218"/>
      <c r="DK91" s="218"/>
      <c r="DL91" s="214"/>
      <c r="DM91" s="214"/>
      <c r="DN91" s="214"/>
      <c r="DO91" s="273" t="s">
        <v>305</v>
      </c>
      <c r="DP91" s="215"/>
      <c r="DQ91" s="215"/>
      <c r="DR91" s="216"/>
      <c r="DS91" s="217" t="s">
        <v>242</v>
      </c>
      <c r="DT91" s="218"/>
      <c r="DU91" s="218"/>
      <c r="DV91" s="218"/>
      <c r="DW91" s="218"/>
      <c r="DX91" s="218"/>
      <c r="DY91" s="214"/>
      <c r="DZ91" s="214"/>
      <c r="EA91" s="214"/>
      <c r="EB91" s="273" t="s">
        <v>305</v>
      </c>
      <c r="EC91" s="215"/>
      <c r="ED91" s="215"/>
      <c r="EE91" s="216"/>
      <c r="EF91" s="217" t="s">
        <v>242</v>
      </c>
      <c r="EG91" s="218"/>
      <c r="EH91" s="218"/>
      <c r="EI91" s="218"/>
      <c r="EJ91" s="218"/>
      <c r="EK91" s="218"/>
      <c r="EL91" s="214"/>
      <c r="EM91" s="214"/>
      <c r="EN91" s="214"/>
      <c r="EO91" s="273" t="s">
        <v>305</v>
      </c>
      <c r="EP91" s="215"/>
      <c r="EQ91" s="215"/>
      <c r="ER91" s="216"/>
      <c r="ES91" s="217" t="s">
        <v>242</v>
      </c>
      <c r="ET91" s="218"/>
      <c r="EU91" s="218"/>
      <c r="EV91" s="218"/>
      <c r="EW91" s="218"/>
      <c r="EX91" s="218"/>
      <c r="EY91" s="214"/>
      <c r="EZ91" s="214"/>
      <c r="FA91" s="214"/>
      <c r="FB91" s="273" t="s">
        <v>305</v>
      </c>
      <c r="FC91" s="215"/>
      <c r="FD91" s="215"/>
      <c r="FE91" s="215"/>
    </row>
    <row r="92" spans="1:161" s="27" customFormat="1" ht="53.25" customHeight="1" x14ac:dyDescent="0.2">
      <c r="A92" s="274"/>
      <c r="B92" s="275"/>
      <c r="C92" s="275"/>
      <c r="D92" s="275"/>
      <c r="E92" s="275"/>
      <c r="F92" s="275"/>
      <c r="G92" s="275"/>
      <c r="H92" s="275"/>
      <c r="I92" s="275"/>
      <c r="J92" s="275"/>
      <c r="K92" s="275"/>
      <c r="L92" s="275"/>
      <c r="M92" s="275"/>
      <c r="N92" s="275"/>
      <c r="O92" s="275"/>
      <c r="P92" s="275"/>
      <c r="Q92" s="275"/>
      <c r="R92" s="275"/>
      <c r="S92" s="275"/>
      <c r="T92" s="275"/>
      <c r="U92" s="275"/>
      <c r="V92" s="275"/>
      <c r="W92" s="275"/>
      <c r="X92" s="275"/>
      <c r="Y92" s="275"/>
      <c r="Z92" s="275"/>
      <c r="AA92" s="275"/>
      <c r="AB92" s="275"/>
      <c r="AC92" s="275"/>
      <c r="AD92" s="275"/>
      <c r="AE92" s="275"/>
      <c r="AF92" s="275"/>
      <c r="AG92" s="275"/>
      <c r="AH92" s="275"/>
      <c r="AI92" s="275"/>
      <c r="AJ92" s="275"/>
      <c r="AK92" s="275"/>
      <c r="AL92" s="280"/>
      <c r="AM92" s="280"/>
      <c r="AN92" s="280"/>
      <c r="AO92" s="280"/>
      <c r="AP92" s="280"/>
      <c r="AQ92" s="280"/>
      <c r="AR92" s="281"/>
      <c r="AS92" s="221" t="s">
        <v>306</v>
      </c>
      <c r="AT92" s="219"/>
      <c r="AU92" s="219"/>
      <c r="AV92" s="219"/>
      <c r="AW92" s="219"/>
      <c r="AX92" s="219"/>
      <c r="AY92" s="219"/>
      <c r="AZ92" s="219"/>
      <c r="BA92" s="219"/>
      <c r="BB92" s="219"/>
      <c r="BC92" s="219"/>
      <c r="BD92" s="219"/>
      <c r="BE92" s="220"/>
      <c r="BF92" s="221" t="s">
        <v>307</v>
      </c>
      <c r="BG92" s="219"/>
      <c r="BH92" s="219"/>
      <c r="BI92" s="219"/>
      <c r="BJ92" s="219"/>
      <c r="BK92" s="219"/>
      <c r="BL92" s="219"/>
      <c r="BM92" s="219"/>
      <c r="BN92" s="219"/>
      <c r="BO92" s="219"/>
      <c r="BP92" s="219"/>
      <c r="BQ92" s="219"/>
      <c r="BR92" s="220"/>
      <c r="BS92" s="221" t="s">
        <v>308</v>
      </c>
      <c r="BT92" s="219"/>
      <c r="BU92" s="219"/>
      <c r="BV92" s="219"/>
      <c r="BW92" s="219"/>
      <c r="BX92" s="219"/>
      <c r="BY92" s="219"/>
      <c r="BZ92" s="219"/>
      <c r="CA92" s="219"/>
      <c r="CB92" s="219"/>
      <c r="CC92" s="219"/>
      <c r="CD92" s="219"/>
      <c r="CE92" s="220"/>
      <c r="CF92" s="221" t="s">
        <v>306</v>
      </c>
      <c r="CG92" s="219"/>
      <c r="CH92" s="219"/>
      <c r="CI92" s="219"/>
      <c r="CJ92" s="219"/>
      <c r="CK92" s="219"/>
      <c r="CL92" s="219"/>
      <c r="CM92" s="219"/>
      <c r="CN92" s="219"/>
      <c r="CO92" s="219"/>
      <c r="CP92" s="219"/>
      <c r="CQ92" s="219"/>
      <c r="CR92" s="220"/>
      <c r="CS92" s="221" t="s">
        <v>307</v>
      </c>
      <c r="CT92" s="219"/>
      <c r="CU92" s="219"/>
      <c r="CV92" s="219"/>
      <c r="CW92" s="219"/>
      <c r="CX92" s="219"/>
      <c r="CY92" s="219"/>
      <c r="CZ92" s="219"/>
      <c r="DA92" s="219"/>
      <c r="DB92" s="219"/>
      <c r="DC92" s="219"/>
      <c r="DD92" s="219"/>
      <c r="DE92" s="220"/>
      <c r="DF92" s="221" t="s">
        <v>308</v>
      </c>
      <c r="DG92" s="219"/>
      <c r="DH92" s="219"/>
      <c r="DI92" s="219"/>
      <c r="DJ92" s="219"/>
      <c r="DK92" s="219"/>
      <c r="DL92" s="219"/>
      <c r="DM92" s="219"/>
      <c r="DN92" s="219"/>
      <c r="DO92" s="219"/>
      <c r="DP92" s="219"/>
      <c r="DQ92" s="219"/>
      <c r="DR92" s="220"/>
      <c r="DS92" s="221" t="s">
        <v>306</v>
      </c>
      <c r="DT92" s="219"/>
      <c r="DU92" s="219"/>
      <c r="DV92" s="219"/>
      <c r="DW92" s="219"/>
      <c r="DX92" s="219"/>
      <c r="DY92" s="219"/>
      <c r="DZ92" s="219"/>
      <c r="EA92" s="219"/>
      <c r="EB92" s="219"/>
      <c r="EC92" s="219"/>
      <c r="ED92" s="219"/>
      <c r="EE92" s="220"/>
      <c r="EF92" s="221" t="s">
        <v>307</v>
      </c>
      <c r="EG92" s="219"/>
      <c r="EH92" s="219"/>
      <c r="EI92" s="219"/>
      <c r="EJ92" s="219"/>
      <c r="EK92" s="219"/>
      <c r="EL92" s="219"/>
      <c r="EM92" s="219"/>
      <c r="EN92" s="219"/>
      <c r="EO92" s="219"/>
      <c r="EP92" s="219"/>
      <c r="EQ92" s="219"/>
      <c r="ER92" s="220"/>
      <c r="ES92" s="221" t="s">
        <v>308</v>
      </c>
      <c r="ET92" s="219"/>
      <c r="EU92" s="219"/>
      <c r="EV92" s="219"/>
      <c r="EW92" s="219"/>
      <c r="EX92" s="219"/>
      <c r="EY92" s="219"/>
      <c r="EZ92" s="219"/>
      <c r="FA92" s="219"/>
      <c r="FB92" s="219"/>
      <c r="FC92" s="219"/>
      <c r="FD92" s="219"/>
      <c r="FE92" s="219"/>
    </row>
    <row r="93" spans="1:161" s="37" customFormat="1" ht="13.5" thickBot="1" x14ac:dyDescent="0.3">
      <c r="A93" s="284">
        <v>1</v>
      </c>
      <c r="B93" s="285"/>
      <c r="C93" s="285"/>
      <c r="D93" s="285"/>
      <c r="E93" s="285"/>
      <c r="F93" s="285"/>
      <c r="G93" s="285"/>
      <c r="H93" s="285"/>
      <c r="I93" s="285"/>
      <c r="J93" s="285"/>
      <c r="K93" s="285"/>
      <c r="L93" s="285"/>
      <c r="M93" s="285"/>
      <c r="N93" s="285"/>
      <c r="O93" s="285"/>
      <c r="P93" s="285"/>
      <c r="Q93" s="285"/>
      <c r="R93" s="285"/>
      <c r="S93" s="285"/>
      <c r="T93" s="285"/>
      <c r="U93" s="285"/>
      <c r="V93" s="285"/>
      <c r="W93" s="285"/>
      <c r="X93" s="285"/>
      <c r="Y93" s="285"/>
      <c r="Z93" s="285"/>
      <c r="AA93" s="285"/>
      <c r="AB93" s="285"/>
      <c r="AC93" s="285"/>
      <c r="AD93" s="285"/>
      <c r="AE93" s="285"/>
      <c r="AF93" s="285"/>
      <c r="AG93" s="285"/>
      <c r="AH93" s="285"/>
      <c r="AI93" s="285"/>
      <c r="AJ93" s="285"/>
      <c r="AK93" s="285"/>
      <c r="AL93" s="286">
        <v>2</v>
      </c>
      <c r="AM93" s="286"/>
      <c r="AN93" s="286"/>
      <c r="AO93" s="286"/>
      <c r="AP93" s="286"/>
      <c r="AQ93" s="286"/>
      <c r="AR93" s="287"/>
      <c r="AS93" s="288" t="s">
        <v>309</v>
      </c>
      <c r="AT93" s="289"/>
      <c r="AU93" s="289"/>
      <c r="AV93" s="289"/>
      <c r="AW93" s="289"/>
      <c r="AX93" s="289"/>
      <c r="AY93" s="289"/>
      <c r="AZ93" s="289"/>
      <c r="BA93" s="289"/>
      <c r="BB93" s="289"/>
      <c r="BC93" s="289"/>
      <c r="BD93" s="289"/>
      <c r="BE93" s="290"/>
      <c r="BF93" s="288" t="s">
        <v>310</v>
      </c>
      <c r="BG93" s="289"/>
      <c r="BH93" s="289"/>
      <c r="BI93" s="289"/>
      <c r="BJ93" s="289"/>
      <c r="BK93" s="289"/>
      <c r="BL93" s="289"/>
      <c r="BM93" s="289"/>
      <c r="BN93" s="289"/>
      <c r="BO93" s="289"/>
      <c r="BP93" s="289"/>
      <c r="BQ93" s="289"/>
      <c r="BR93" s="290"/>
      <c r="BS93" s="288" t="s">
        <v>311</v>
      </c>
      <c r="BT93" s="289"/>
      <c r="BU93" s="289"/>
      <c r="BV93" s="289"/>
      <c r="BW93" s="289"/>
      <c r="BX93" s="289"/>
      <c r="BY93" s="289"/>
      <c r="BZ93" s="289"/>
      <c r="CA93" s="289"/>
      <c r="CB93" s="289"/>
      <c r="CC93" s="289"/>
      <c r="CD93" s="289"/>
      <c r="CE93" s="290"/>
      <c r="CF93" s="288" t="s">
        <v>312</v>
      </c>
      <c r="CG93" s="289"/>
      <c r="CH93" s="289"/>
      <c r="CI93" s="289"/>
      <c r="CJ93" s="289"/>
      <c r="CK93" s="289"/>
      <c r="CL93" s="289"/>
      <c r="CM93" s="289"/>
      <c r="CN93" s="289"/>
      <c r="CO93" s="289"/>
      <c r="CP93" s="289"/>
      <c r="CQ93" s="289"/>
      <c r="CR93" s="290"/>
      <c r="CS93" s="288" t="s">
        <v>313</v>
      </c>
      <c r="CT93" s="289"/>
      <c r="CU93" s="289"/>
      <c r="CV93" s="289"/>
      <c r="CW93" s="289"/>
      <c r="CX93" s="289"/>
      <c r="CY93" s="289"/>
      <c r="CZ93" s="289"/>
      <c r="DA93" s="289"/>
      <c r="DB93" s="289"/>
      <c r="DC93" s="289"/>
      <c r="DD93" s="289"/>
      <c r="DE93" s="290"/>
      <c r="DF93" s="288" t="s">
        <v>314</v>
      </c>
      <c r="DG93" s="289"/>
      <c r="DH93" s="289"/>
      <c r="DI93" s="289"/>
      <c r="DJ93" s="289"/>
      <c r="DK93" s="289"/>
      <c r="DL93" s="289"/>
      <c r="DM93" s="289"/>
      <c r="DN93" s="289"/>
      <c r="DO93" s="289"/>
      <c r="DP93" s="289"/>
      <c r="DQ93" s="289"/>
      <c r="DR93" s="290"/>
      <c r="DS93" s="288" t="s">
        <v>315</v>
      </c>
      <c r="DT93" s="289"/>
      <c r="DU93" s="289"/>
      <c r="DV93" s="289"/>
      <c r="DW93" s="289"/>
      <c r="DX93" s="289"/>
      <c r="DY93" s="289"/>
      <c r="DZ93" s="289"/>
      <c r="EA93" s="289"/>
      <c r="EB93" s="289"/>
      <c r="EC93" s="289"/>
      <c r="ED93" s="289"/>
      <c r="EE93" s="290"/>
      <c r="EF93" s="288" t="s">
        <v>316</v>
      </c>
      <c r="EG93" s="289"/>
      <c r="EH93" s="289"/>
      <c r="EI93" s="289"/>
      <c r="EJ93" s="289"/>
      <c r="EK93" s="289"/>
      <c r="EL93" s="289"/>
      <c r="EM93" s="289"/>
      <c r="EN93" s="289"/>
      <c r="EO93" s="289"/>
      <c r="EP93" s="289"/>
      <c r="EQ93" s="289"/>
      <c r="ER93" s="290"/>
      <c r="ES93" s="288" t="s">
        <v>317</v>
      </c>
      <c r="ET93" s="289"/>
      <c r="EU93" s="289"/>
      <c r="EV93" s="289"/>
      <c r="EW93" s="289"/>
      <c r="EX93" s="289"/>
      <c r="EY93" s="289"/>
      <c r="EZ93" s="289"/>
      <c r="FA93" s="289"/>
      <c r="FB93" s="289"/>
      <c r="FC93" s="289"/>
      <c r="FD93" s="289"/>
      <c r="FE93" s="289"/>
    </row>
    <row r="94" spans="1:161" s="27" customFormat="1" ht="16.5" customHeight="1" x14ac:dyDescent="0.2">
      <c r="A94" s="291"/>
      <c r="B94" s="292"/>
      <c r="C94" s="292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3"/>
      <c r="AL94" s="297" t="s">
        <v>264</v>
      </c>
      <c r="AM94" s="298"/>
      <c r="AN94" s="298"/>
      <c r="AO94" s="298"/>
      <c r="AP94" s="298"/>
      <c r="AQ94" s="298"/>
      <c r="AR94" s="298"/>
      <c r="AS94" s="299"/>
      <c r="AT94" s="299"/>
      <c r="AU94" s="299"/>
      <c r="AV94" s="299"/>
      <c r="AW94" s="299"/>
      <c r="AX94" s="299"/>
      <c r="AY94" s="299"/>
      <c r="AZ94" s="299"/>
      <c r="BA94" s="299"/>
      <c r="BB94" s="299"/>
      <c r="BC94" s="299"/>
      <c r="BD94" s="299"/>
      <c r="BE94" s="299"/>
      <c r="BF94" s="299"/>
      <c r="BG94" s="299"/>
      <c r="BH94" s="299"/>
      <c r="BI94" s="299"/>
      <c r="BJ94" s="299"/>
      <c r="BK94" s="299"/>
      <c r="BL94" s="299"/>
      <c r="BM94" s="299"/>
      <c r="BN94" s="299"/>
      <c r="BO94" s="299"/>
      <c r="BP94" s="299"/>
      <c r="BQ94" s="299"/>
      <c r="BR94" s="299"/>
      <c r="BS94" s="299"/>
      <c r="BT94" s="299"/>
      <c r="BU94" s="299"/>
      <c r="BV94" s="299"/>
      <c r="BW94" s="299"/>
      <c r="BX94" s="299"/>
      <c r="BY94" s="299"/>
      <c r="BZ94" s="299"/>
      <c r="CA94" s="299"/>
      <c r="CB94" s="299"/>
      <c r="CC94" s="299"/>
      <c r="CD94" s="299"/>
      <c r="CE94" s="299"/>
      <c r="CF94" s="299"/>
      <c r="CG94" s="299"/>
      <c r="CH94" s="299"/>
      <c r="CI94" s="299"/>
      <c r="CJ94" s="299"/>
      <c r="CK94" s="299"/>
      <c r="CL94" s="299"/>
      <c r="CM94" s="299"/>
      <c r="CN94" s="299"/>
      <c r="CO94" s="299"/>
      <c r="CP94" s="299"/>
      <c r="CQ94" s="299"/>
      <c r="CR94" s="299"/>
      <c r="CS94" s="299"/>
      <c r="CT94" s="299"/>
      <c r="CU94" s="299"/>
      <c r="CV94" s="299"/>
      <c r="CW94" s="299"/>
      <c r="CX94" s="299"/>
      <c r="CY94" s="299"/>
      <c r="CZ94" s="299"/>
      <c r="DA94" s="299"/>
      <c r="DB94" s="299"/>
      <c r="DC94" s="299"/>
      <c r="DD94" s="299"/>
      <c r="DE94" s="299"/>
      <c r="DF94" s="299"/>
      <c r="DG94" s="299"/>
      <c r="DH94" s="299"/>
      <c r="DI94" s="299"/>
      <c r="DJ94" s="299"/>
      <c r="DK94" s="299"/>
      <c r="DL94" s="299"/>
      <c r="DM94" s="299"/>
      <c r="DN94" s="299"/>
      <c r="DO94" s="299"/>
      <c r="DP94" s="299"/>
      <c r="DQ94" s="299"/>
      <c r="DR94" s="299"/>
      <c r="DS94" s="299"/>
      <c r="DT94" s="299"/>
      <c r="DU94" s="299"/>
      <c r="DV94" s="299"/>
      <c r="DW94" s="299"/>
      <c r="DX94" s="299"/>
      <c r="DY94" s="299"/>
      <c r="DZ94" s="299"/>
      <c r="EA94" s="299"/>
      <c r="EB94" s="299"/>
      <c r="EC94" s="299"/>
      <c r="ED94" s="299"/>
      <c r="EE94" s="299"/>
      <c r="EF94" s="299"/>
      <c r="EG94" s="299"/>
      <c r="EH94" s="299"/>
      <c r="EI94" s="299"/>
      <c r="EJ94" s="299"/>
      <c r="EK94" s="299"/>
      <c r="EL94" s="299"/>
      <c r="EM94" s="299"/>
      <c r="EN94" s="299"/>
      <c r="EO94" s="299"/>
      <c r="EP94" s="299"/>
      <c r="EQ94" s="299"/>
      <c r="ER94" s="299"/>
      <c r="ES94" s="299"/>
      <c r="ET94" s="299"/>
      <c r="EU94" s="299"/>
      <c r="EV94" s="299"/>
      <c r="EW94" s="299"/>
      <c r="EX94" s="299"/>
      <c r="EY94" s="299"/>
      <c r="EZ94" s="299"/>
      <c r="FA94" s="299"/>
      <c r="FB94" s="299"/>
      <c r="FC94" s="299"/>
      <c r="FD94" s="299"/>
      <c r="FE94" s="301"/>
    </row>
    <row r="95" spans="1:161" s="27" customFormat="1" ht="16.5" customHeight="1" x14ac:dyDescent="0.2">
      <c r="A95" s="291"/>
      <c r="B95" s="292"/>
      <c r="C95" s="292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3"/>
      <c r="AL95" s="294" t="s">
        <v>266</v>
      </c>
      <c r="AM95" s="295"/>
      <c r="AN95" s="295"/>
      <c r="AO95" s="295"/>
      <c r="AP95" s="295"/>
      <c r="AQ95" s="295"/>
      <c r="AR95" s="295"/>
      <c r="AS95" s="296"/>
      <c r="AT95" s="296"/>
      <c r="AU95" s="296"/>
      <c r="AV95" s="296"/>
      <c r="AW95" s="296"/>
      <c r="AX95" s="296"/>
      <c r="AY95" s="296"/>
      <c r="AZ95" s="296"/>
      <c r="BA95" s="296"/>
      <c r="BB95" s="296"/>
      <c r="BC95" s="296"/>
      <c r="BD95" s="296"/>
      <c r="BE95" s="296"/>
      <c r="BF95" s="296"/>
      <c r="BG95" s="296"/>
      <c r="BH95" s="296"/>
      <c r="BI95" s="296"/>
      <c r="BJ95" s="296"/>
      <c r="BK95" s="296"/>
      <c r="BL95" s="296"/>
      <c r="BM95" s="296"/>
      <c r="BN95" s="296"/>
      <c r="BO95" s="296"/>
      <c r="BP95" s="296"/>
      <c r="BQ95" s="296"/>
      <c r="BR95" s="296"/>
      <c r="BS95" s="296"/>
      <c r="BT95" s="296"/>
      <c r="BU95" s="296"/>
      <c r="BV95" s="296"/>
      <c r="BW95" s="296"/>
      <c r="BX95" s="296"/>
      <c r="BY95" s="296"/>
      <c r="BZ95" s="296"/>
      <c r="CA95" s="296"/>
      <c r="CB95" s="296"/>
      <c r="CC95" s="296"/>
      <c r="CD95" s="296"/>
      <c r="CE95" s="296"/>
      <c r="CF95" s="296"/>
      <c r="CG95" s="296"/>
      <c r="CH95" s="296"/>
      <c r="CI95" s="296"/>
      <c r="CJ95" s="296"/>
      <c r="CK95" s="296"/>
      <c r="CL95" s="296"/>
      <c r="CM95" s="296"/>
      <c r="CN95" s="296"/>
      <c r="CO95" s="296"/>
      <c r="CP95" s="296"/>
      <c r="CQ95" s="296"/>
      <c r="CR95" s="296"/>
      <c r="CS95" s="296"/>
      <c r="CT95" s="296"/>
      <c r="CU95" s="296"/>
      <c r="CV95" s="296"/>
      <c r="CW95" s="296"/>
      <c r="CX95" s="296"/>
      <c r="CY95" s="296"/>
      <c r="CZ95" s="296"/>
      <c r="DA95" s="296"/>
      <c r="DB95" s="296"/>
      <c r="DC95" s="296"/>
      <c r="DD95" s="296"/>
      <c r="DE95" s="296"/>
      <c r="DF95" s="296"/>
      <c r="DG95" s="296"/>
      <c r="DH95" s="296"/>
      <c r="DI95" s="296"/>
      <c r="DJ95" s="296"/>
      <c r="DK95" s="296"/>
      <c r="DL95" s="296"/>
      <c r="DM95" s="296"/>
      <c r="DN95" s="296"/>
      <c r="DO95" s="296"/>
      <c r="DP95" s="296"/>
      <c r="DQ95" s="296"/>
      <c r="DR95" s="296"/>
      <c r="DS95" s="296"/>
      <c r="DT95" s="296"/>
      <c r="DU95" s="296"/>
      <c r="DV95" s="296"/>
      <c r="DW95" s="296"/>
      <c r="DX95" s="296"/>
      <c r="DY95" s="296"/>
      <c r="DZ95" s="296"/>
      <c r="EA95" s="296"/>
      <c r="EB95" s="296"/>
      <c r="EC95" s="296"/>
      <c r="ED95" s="296"/>
      <c r="EE95" s="296"/>
      <c r="EF95" s="296"/>
      <c r="EG95" s="296"/>
      <c r="EH95" s="296"/>
      <c r="EI95" s="296"/>
      <c r="EJ95" s="296"/>
      <c r="EK95" s="296"/>
      <c r="EL95" s="296"/>
      <c r="EM95" s="296"/>
      <c r="EN95" s="296"/>
      <c r="EO95" s="296"/>
      <c r="EP95" s="296"/>
      <c r="EQ95" s="296"/>
      <c r="ER95" s="296"/>
      <c r="ES95" s="296"/>
      <c r="ET95" s="296"/>
      <c r="EU95" s="296"/>
      <c r="EV95" s="296"/>
      <c r="EW95" s="296"/>
      <c r="EX95" s="296"/>
      <c r="EY95" s="296"/>
      <c r="EZ95" s="296"/>
      <c r="FA95" s="296"/>
      <c r="FB95" s="296"/>
      <c r="FC95" s="296"/>
      <c r="FD95" s="296"/>
      <c r="FE95" s="300"/>
    </row>
    <row r="96" spans="1:161" s="27" customFormat="1" ht="16.5" customHeight="1" x14ac:dyDescent="0.2">
      <c r="A96" s="291"/>
      <c r="B96" s="292"/>
      <c r="C96" s="292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3"/>
      <c r="AL96" s="294"/>
      <c r="AM96" s="295"/>
      <c r="AN96" s="295"/>
      <c r="AO96" s="295"/>
      <c r="AP96" s="295"/>
      <c r="AQ96" s="295"/>
      <c r="AR96" s="295"/>
      <c r="AS96" s="296"/>
      <c r="AT96" s="296"/>
      <c r="AU96" s="296"/>
      <c r="AV96" s="296"/>
      <c r="AW96" s="296"/>
      <c r="AX96" s="296"/>
      <c r="AY96" s="296"/>
      <c r="AZ96" s="296"/>
      <c r="BA96" s="296"/>
      <c r="BB96" s="296"/>
      <c r="BC96" s="296"/>
      <c r="BD96" s="296"/>
      <c r="BE96" s="296"/>
      <c r="BF96" s="296"/>
      <c r="BG96" s="296"/>
      <c r="BH96" s="296"/>
      <c r="BI96" s="296"/>
      <c r="BJ96" s="296"/>
      <c r="BK96" s="296"/>
      <c r="BL96" s="296"/>
      <c r="BM96" s="296"/>
      <c r="BN96" s="296"/>
      <c r="BO96" s="296"/>
      <c r="BP96" s="296"/>
      <c r="BQ96" s="296"/>
      <c r="BR96" s="296"/>
      <c r="BS96" s="296"/>
      <c r="BT96" s="296"/>
      <c r="BU96" s="296"/>
      <c r="BV96" s="296"/>
      <c r="BW96" s="296"/>
      <c r="BX96" s="296"/>
      <c r="BY96" s="296"/>
      <c r="BZ96" s="296"/>
      <c r="CA96" s="296"/>
      <c r="CB96" s="296"/>
      <c r="CC96" s="296"/>
      <c r="CD96" s="296"/>
      <c r="CE96" s="296"/>
      <c r="CF96" s="296"/>
      <c r="CG96" s="296"/>
      <c r="CH96" s="296"/>
      <c r="CI96" s="296"/>
      <c r="CJ96" s="296"/>
      <c r="CK96" s="296"/>
      <c r="CL96" s="296"/>
      <c r="CM96" s="296"/>
      <c r="CN96" s="296"/>
      <c r="CO96" s="296"/>
      <c r="CP96" s="296"/>
      <c r="CQ96" s="296"/>
      <c r="CR96" s="296"/>
      <c r="CS96" s="296"/>
      <c r="CT96" s="296"/>
      <c r="CU96" s="296"/>
      <c r="CV96" s="296"/>
      <c r="CW96" s="296"/>
      <c r="CX96" s="296"/>
      <c r="CY96" s="296"/>
      <c r="CZ96" s="296"/>
      <c r="DA96" s="296"/>
      <c r="DB96" s="296"/>
      <c r="DC96" s="296"/>
      <c r="DD96" s="296"/>
      <c r="DE96" s="296"/>
      <c r="DF96" s="296"/>
      <c r="DG96" s="296"/>
      <c r="DH96" s="296"/>
      <c r="DI96" s="296"/>
      <c r="DJ96" s="296"/>
      <c r="DK96" s="296"/>
      <c r="DL96" s="296"/>
      <c r="DM96" s="296"/>
      <c r="DN96" s="296"/>
      <c r="DO96" s="296"/>
      <c r="DP96" s="296"/>
      <c r="DQ96" s="296"/>
      <c r="DR96" s="296"/>
      <c r="DS96" s="296"/>
      <c r="DT96" s="296"/>
      <c r="DU96" s="296"/>
      <c r="DV96" s="296"/>
      <c r="DW96" s="296"/>
      <c r="DX96" s="296"/>
      <c r="DY96" s="296"/>
      <c r="DZ96" s="296"/>
      <c r="EA96" s="296"/>
      <c r="EB96" s="296"/>
      <c r="EC96" s="296"/>
      <c r="ED96" s="296"/>
      <c r="EE96" s="296"/>
      <c r="EF96" s="296"/>
      <c r="EG96" s="296"/>
      <c r="EH96" s="296"/>
      <c r="EI96" s="296"/>
      <c r="EJ96" s="296"/>
      <c r="EK96" s="296"/>
      <c r="EL96" s="296"/>
      <c r="EM96" s="296"/>
      <c r="EN96" s="296"/>
      <c r="EO96" s="296"/>
      <c r="EP96" s="296"/>
      <c r="EQ96" s="296"/>
      <c r="ER96" s="296"/>
      <c r="ES96" s="296"/>
      <c r="ET96" s="296"/>
      <c r="EU96" s="296"/>
      <c r="EV96" s="296"/>
      <c r="EW96" s="296"/>
      <c r="EX96" s="296"/>
      <c r="EY96" s="296"/>
      <c r="EZ96" s="296"/>
      <c r="FA96" s="296"/>
      <c r="FB96" s="296"/>
      <c r="FC96" s="296"/>
      <c r="FD96" s="296"/>
      <c r="FE96" s="300"/>
    </row>
    <row r="97" spans="1:161" s="38" customFormat="1" ht="16.5" customHeight="1" thickBot="1" x14ac:dyDescent="0.3">
      <c r="A97" s="302" t="s">
        <v>298</v>
      </c>
      <c r="B97" s="302"/>
      <c r="C97" s="302"/>
      <c r="D97" s="302"/>
      <c r="E97" s="302"/>
      <c r="F97" s="302"/>
      <c r="G97" s="302"/>
      <c r="H97" s="302"/>
      <c r="I97" s="302"/>
      <c r="J97" s="302"/>
      <c r="K97" s="302"/>
      <c r="L97" s="302"/>
      <c r="M97" s="302"/>
      <c r="N97" s="302"/>
      <c r="O97" s="302"/>
      <c r="P97" s="302"/>
      <c r="Q97" s="302"/>
      <c r="R97" s="302"/>
      <c r="S97" s="302"/>
      <c r="T97" s="302"/>
      <c r="U97" s="302"/>
      <c r="V97" s="302"/>
      <c r="W97" s="302"/>
      <c r="X97" s="302"/>
      <c r="Y97" s="302"/>
      <c r="Z97" s="302"/>
      <c r="AA97" s="302"/>
      <c r="AB97" s="302"/>
      <c r="AC97" s="302"/>
      <c r="AD97" s="302"/>
      <c r="AE97" s="302"/>
      <c r="AF97" s="302"/>
      <c r="AG97" s="302"/>
      <c r="AH97" s="302"/>
      <c r="AI97" s="302"/>
      <c r="AJ97" s="302"/>
      <c r="AK97" s="303"/>
      <c r="AL97" s="304" t="s">
        <v>274</v>
      </c>
      <c r="AM97" s="305"/>
      <c r="AN97" s="305"/>
      <c r="AO97" s="305"/>
      <c r="AP97" s="305"/>
      <c r="AQ97" s="305"/>
      <c r="AR97" s="305"/>
      <c r="AS97" s="306" t="s">
        <v>70</v>
      </c>
      <c r="AT97" s="306"/>
      <c r="AU97" s="306"/>
      <c r="AV97" s="306"/>
      <c r="AW97" s="306"/>
      <c r="AX97" s="306"/>
      <c r="AY97" s="306"/>
      <c r="AZ97" s="306"/>
      <c r="BA97" s="306"/>
      <c r="BB97" s="306"/>
      <c r="BC97" s="306"/>
      <c r="BD97" s="306"/>
      <c r="BE97" s="306"/>
      <c r="BF97" s="306" t="s">
        <v>70</v>
      </c>
      <c r="BG97" s="306"/>
      <c r="BH97" s="306"/>
      <c r="BI97" s="306"/>
      <c r="BJ97" s="306"/>
      <c r="BK97" s="306"/>
      <c r="BL97" s="306"/>
      <c r="BM97" s="306"/>
      <c r="BN97" s="306"/>
      <c r="BO97" s="306"/>
      <c r="BP97" s="306"/>
      <c r="BQ97" s="306"/>
      <c r="BR97" s="306"/>
      <c r="BS97" s="306" t="s">
        <v>70</v>
      </c>
      <c r="BT97" s="306"/>
      <c r="BU97" s="306"/>
      <c r="BV97" s="306"/>
      <c r="BW97" s="306"/>
      <c r="BX97" s="306"/>
      <c r="BY97" s="306"/>
      <c r="BZ97" s="306"/>
      <c r="CA97" s="306"/>
      <c r="CB97" s="306"/>
      <c r="CC97" s="306"/>
      <c r="CD97" s="306"/>
      <c r="CE97" s="306"/>
      <c r="CF97" s="306" t="s">
        <v>70</v>
      </c>
      <c r="CG97" s="306"/>
      <c r="CH97" s="306"/>
      <c r="CI97" s="306"/>
      <c r="CJ97" s="306"/>
      <c r="CK97" s="306"/>
      <c r="CL97" s="306"/>
      <c r="CM97" s="306"/>
      <c r="CN97" s="306"/>
      <c r="CO97" s="306"/>
      <c r="CP97" s="306"/>
      <c r="CQ97" s="306"/>
      <c r="CR97" s="306"/>
      <c r="CS97" s="306" t="s">
        <v>70</v>
      </c>
      <c r="CT97" s="306"/>
      <c r="CU97" s="306"/>
      <c r="CV97" s="306"/>
      <c r="CW97" s="306"/>
      <c r="CX97" s="306"/>
      <c r="CY97" s="306"/>
      <c r="CZ97" s="306"/>
      <c r="DA97" s="306"/>
      <c r="DB97" s="306"/>
      <c r="DC97" s="306"/>
      <c r="DD97" s="306"/>
      <c r="DE97" s="306"/>
      <c r="DF97" s="306" t="s">
        <v>70</v>
      </c>
      <c r="DG97" s="306"/>
      <c r="DH97" s="306"/>
      <c r="DI97" s="306"/>
      <c r="DJ97" s="306"/>
      <c r="DK97" s="306"/>
      <c r="DL97" s="306"/>
      <c r="DM97" s="306"/>
      <c r="DN97" s="306"/>
      <c r="DO97" s="306"/>
      <c r="DP97" s="306"/>
      <c r="DQ97" s="306"/>
      <c r="DR97" s="306"/>
      <c r="DS97" s="306"/>
      <c r="DT97" s="306"/>
      <c r="DU97" s="306"/>
      <c r="DV97" s="306"/>
      <c r="DW97" s="306"/>
      <c r="DX97" s="306"/>
      <c r="DY97" s="306"/>
      <c r="DZ97" s="306"/>
      <c r="EA97" s="306"/>
      <c r="EB97" s="306"/>
      <c r="EC97" s="306"/>
      <c r="ED97" s="306"/>
      <c r="EE97" s="306"/>
      <c r="EF97" s="306"/>
      <c r="EG97" s="306"/>
      <c r="EH97" s="306"/>
      <c r="EI97" s="306"/>
      <c r="EJ97" s="306"/>
      <c r="EK97" s="306"/>
      <c r="EL97" s="306"/>
      <c r="EM97" s="306"/>
      <c r="EN97" s="306"/>
      <c r="EO97" s="306"/>
      <c r="EP97" s="306"/>
      <c r="EQ97" s="306"/>
      <c r="ER97" s="306"/>
      <c r="ES97" s="306"/>
      <c r="ET97" s="306"/>
      <c r="EU97" s="306"/>
      <c r="EV97" s="306"/>
      <c r="EW97" s="306"/>
      <c r="EX97" s="306"/>
      <c r="EY97" s="306"/>
      <c r="EZ97" s="306"/>
      <c r="FA97" s="306"/>
      <c r="FB97" s="306"/>
      <c r="FC97" s="306"/>
      <c r="FD97" s="306"/>
      <c r="FE97" s="307"/>
    </row>
    <row r="98" spans="1:161" s="27" customFormat="1" ht="6" customHeight="1" x14ac:dyDescent="0.2"/>
    <row r="99" spans="1:161" s="23" customFormat="1" ht="12.75" x14ac:dyDescent="0.2">
      <c r="A99" s="23" t="s">
        <v>329</v>
      </c>
    </row>
    <row r="100" spans="1:161" s="23" customFormat="1" ht="12.75" x14ac:dyDescent="0.2">
      <c r="A100" s="23" t="s">
        <v>330</v>
      </c>
    </row>
    <row r="101" spans="1:161" s="27" customFormat="1" ht="6" customHeight="1" x14ac:dyDescent="0.2"/>
    <row r="102" spans="1:161" s="27" customFormat="1" ht="27" customHeight="1" x14ac:dyDescent="0.2">
      <c r="A102" s="274" t="s">
        <v>301</v>
      </c>
      <c r="B102" s="275"/>
      <c r="C102" s="275"/>
      <c r="D102" s="275"/>
      <c r="E102" s="275"/>
      <c r="F102" s="275"/>
      <c r="G102" s="275"/>
      <c r="H102" s="275"/>
      <c r="I102" s="275"/>
      <c r="J102" s="275"/>
      <c r="K102" s="275"/>
      <c r="L102" s="275"/>
      <c r="M102" s="275"/>
      <c r="N102" s="275"/>
      <c r="O102" s="275"/>
      <c r="P102" s="275"/>
      <c r="Q102" s="275"/>
      <c r="R102" s="275"/>
      <c r="S102" s="275"/>
      <c r="T102" s="275"/>
      <c r="U102" s="275"/>
      <c r="V102" s="275"/>
      <c r="W102" s="275"/>
      <c r="X102" s="275"/>
      <c r="Y102" s="275"/>
      <c r="Z102" s="275"/>
      <c r="AA102" s="275"/>
      <c r="AB102" s="275"/>
      <c r="AC102" s="275"/>
      <c r="AD102" s="275"/>
      <c r="AE102" s="275"/>
      <c r="AF102" s="275"/>
      <c r="AG102" s="275"/>
      <c r="AH102" s="275"/>
      <c r="AI102" s="275"/>
      <c r="AJ102" s="275"/>
      <c r="AK102" s="275"/>
      <c r="AL102" s="276" t="s">
        <v>257</v>
      </c>
      <c r="AM102" s="276"/>
      <c r="AN102" s="276"/>
      <c r="AO102" s="276"/>
      <c r="AP102" s="276"/>
      <c r="AQ102" s="276"/>
      <c r="AR102" s="277"/>
      <c r="AS102" s="282" t="s">
        <v>302</v>
      </c>
      <c r="AT102" s="275"/>
      <c r="AU102" s="275"/>
      <c r="AV102" s="275"/>
      <c r="AW102" s="275"/>
      <c r="AX102" s="275"/>
      <c r="AY102" s="275"/>
      <c r="AZ102" s="275"/>
      <c r="BA102" s="275"/>
      <c r="BB102" s="275"/>
      <c r="BC102" s="275"/>
      <c r="BD102" s="275"/>
      <c r="BE102" s="275"/>
      <c r="BF102" s="275"/>
      <c r="BG102" s="275"/>
      <c r="BH102" s="275"/>
      <c r="BI102" s="275"/>
      <c r="BJ102" s="275"/>
      <c r="BK102" s="275"/>
      <c r="BL102" s="275"/>
      <c r="BM102" s="275"/>
      <c r="BN102" s="275"/>
      <c r="BO102" s="275"/>
      <c r="BP102" s="275"/>
      <c r="BQ102" s="275"/>
      <c r="BR102" s="275"/>
      <c r="BS102" s="275"/>
      <c r="BT102" s="275"/>
      <c r="BU102" s="275"/>
      <c r="BV102" s="275"/>
      <c r="BW102" s="275"/>
      <c r="BX102" s="275"/>
      <c r="BY102" s="275"/>
      <c r="BZ102" s="275"/>
      <c r="CA102" s="275"/>
      <c r="CB102" s="275"/>
      <c r="CC102" s="275"/>
      <c r="CD102" s="275"/>
      <c r="CE102" s="275"/>
      <c r="CF102" s="282" t="s">
        <v>303</v>
      </c>
      <c r="CG102" s="275"/>
      <c r="CH102" s="275"/>
      <c r="CI102" s="275"/>
      <c r="CJ102" s="275"/>
      <c r="CK102" s="275"/>
      <c r="CL102" s="275"/>
      <c r="CM102" s="275"/>
      <c r="CN102" s="275"/>
      <c r="CO102" s="275"/>
      <c r="CP102" s="275"/>
      <c r="CQ102" s="275"/>
      <c r="CR102" s="275"/>
      <c r="CS102" s="275"/>
      <c r="CT102" s="275"/>
      <c r="CU102" s="275"/>
      <c r="CV102" s="275"/>
      <c r="CW102" s="275"/>
      <c r="CX102" s="275"/>
      <c r="CY102" s="275"/>
      <c r="CZ102" s="275"/>
      <c r="DA102" s="275"/>
      <c r="DB102" s="275"/>
      <c r="DC102" s="275"/>
      <c r="DD102" s="275"/>
      <c r="DE102" s="275"/>
      <c r="DF102" s="275"/>
      <c r="DG102" s="275"/>
      <c r="DH102" s="275"/>
      <c r="DI102" s="275"/>
      <c r="DJ102" s="275"/>
      <c r="DK102" s="275"/>
      <c r="DL102" s="275"/>
      <c r="DM102" s="275"/>
      <c r="DN102" s="275"/>
      <c r="DO102" s="275"/>
      <c r="DP102" s="275"/>
      <c r="DQ102" s="275"/>
      <c r="DR102" s="275"/>
      <c r="DS102" s="275" t="s">
        <v>304</v>
      </c>
      <c r="DT102" s="275"/>
      <c r="DU102" s="275"/>
      <c r="DV102" s="275"/>
      <c r="DW102" s="275"/>
      <c r="DX102" s="275"/>
      <c r="DY102" s="275"/>
      <c r="DZ102" s="275"/>
      <c r="EA102" s="275"/>
      <c r="EB102" s="275"/>
      <c r="EC102" s="275"/>
      <c r="ED102" s="275"/>
      <c r="EE102" s="275"/>
      <c r="EF102" s="275"/>
      <c r="EG102" s="275"/>
      <c r="EH102" s="275"/>
      <c r="EI102" s="275"/>
      <c r="EJ102" s="275"/>
      <c r="EK102" s="275"/>
      <c r="EL102" s="275"/>
      <c r="EM102" s="275"/>
      <c r="EN102" s="275"/>
      <c r="EO102" s="275"/>
      <c r="EP102" s="275"/>
      <c r="EQ102" s="275"/>
      <c r="ER102" s="275"/>
      <c r="ES102" s="275"/>
      <c r="ET102" s="275"/>
      <c r="EU102" s="275"/>
      <c r="EV102" s="275"/>
      <c r="EW102" s="275"/>
      <c r="EX102" s="275"/>
      <c r="EY102" s="275"/>
      <c r="EZ102" s="275"/>
      <c r="FA102" s="275"/>
      <c r="FB102" s="275"/>
      <c r="FC102" s="275"/>
      <c r="FD102" s="275"/>
      <c r="FE102" s="283"/>
    </row>
    <row r="103" spans="1:161" s="27" customFormat="1" ht="12.75" x14ac:dyDescent="0.2">
      <c r="A103" s="274"/>
      <c r="B103" s="275"/>
      <c r="C103" s="275"/>
      <c r="D103" s="275"/>
      <c r="E103" s="275"/>
      <c r="F103" s="275"/>
      <c r="G103" s="275"/>
      <c r="H103" s="275"/>
      <c r="I103" s="275"/>
      <c r="J103" s="275"/>
      <c r="K103" s="275"/>
      <c r="L103" s="275"/>
      <c r="M103" s="275"/>
      <c r="N103" s="275"/>
      <c r="O103" s="275"/>
      <c r="P103" s="275"/>
      <c r="Q103" s="275"/>
      <c r="R103" s="275"/>
      <c r="S103" s="275"/>
      <c r="T103" s="275"/>
      <c r="U103" s="275"/>
      <c r="V103" s="275"/>
      <c r="W103" s="275"/>
      <c r="X103" s="275"/>
      <c r="Y103" s="275"/>
      <c r="Z103" s="275"/>
      <c r="AA103" s="275"/>
      <c r="AB103" s="275"/>
      <c r="AC103" s="275"/>
      <c r="AD103" s="275"/>
      <c r="AE103" s="275"/>
      <c r="AF103" s="275"/>
      <c r="AG103" s="275"/>
      <c r="AH103" s="275"/>
      <c r="AI103" s="275"/>
      <c r="AJ103" s="275"/>
      <c r="AK103" s="275"/>
      <c r="AL103" s="278"/>
      <c r="AM103" s="278"/>
      <c r="AN103" s="278"/>
      <c r="AO103" s="278"/>
      <c r="AP103" s="278"/>
      <c r="AQ103" s="278"/>
      <c r="AR103" s="279"/>
      <c r="AS103" s="217" t="s">
        <v>242</v>
      </c>
      <c r="AT103" s="218"/>
      <c r="AU103" s="218"/>
      <c r="AV103" s="218"/>
      <c r="AW103" s="218"/>
      <c r="AX103" s="218"/>
      <c r="AY103" s="214"/>
      <c r="AZ103" s="214"/>
      <c r="BA103" s="214"/>
      <c r="BB103" s="273" t="s">
        <v>305</v>
      </c>
      <c r="BC103" s="215"/>
      <c r="BD103" s="215"/>
      <c r="BE103" s="216"/>
      <c r="BF103" s="217" t="s">
        <v>242</v>
      </c>
      <c r="BG103" s="218"/>
      <c r="BH103" s="218"/>
      <c r="BI103" s="218"/>
      <c r="BJ103" s="218"/>
      <c r="BK103" s="218"/>
      <c r="BL103" s="214"/>
      <c r="BM103" s="214"/>
      <c r="BN103" s="214"/>
      <c r="BO103" s="273" t="s">
        <v>305</v>
      </c>
      <c r="BP103" s="215"/>
      <c r="BQ103" s="215"/>
      <c r="BR103" s="216"/>
      <c r="BS103" s="217" t="s">
        <v>242</v>
      </c>
      <c r="BT103" s="218"/>
      <c r="BU103" s="218"/>
      <c r="BV103" s="218"/>
      <c r="BW103" s="218"/>
      <c r="BX103" s="218"/>
      <c r="BY103" s="214"/>
      <c r="BZ103" s="214"/>
      <c r="CA103" s="214"/>
      <c r="CB103" s="273" t="s">
        <v>305</v>
      </c>
      <c r="CC103" s="215"/>
      <c r="CD103" s="215"/>
      <c r="CE103" s="216"/>
      <c r="CF103" s="217" t="s">
        <v>242</v>
      </c>
      <c r="CG103" s="218"/>
      <c r="CH103" s="218"/>
      <c r="CI103" s="218"/>
      <c r="CJ103" s="218"/>
      <c r="CK103" s="218"/>
      <c r="CL103" s="214"/>
      <c r="CM103" s="214"/>
      <c r="CN103" s="214"/>
      <c r="CO103" s="273" t="s">
        <v>305</v>
      </c>
      <c r="CP103" s="215"/>
      <c r="CQ103" s="215"/>
      <c r="CR103" s="216"/>
      <c r="CS103" s="217" t="s">
        <v>242</v>
      </c>
      <c r="CT103" s="218"/>
      <c r="CU103" s="218"/>
      <c r="CV103" s="218"/>
      <c r="CW103" s="218"/>
      <c r="CX103" s="218"/>
      <c r="CY103" s="214"/>
      <c r="CZ103" s="214"/>
      <c r="DA103" s="214"/>
      <c r="DB103" s="273" t="s">
        <v>305</v>
      </c>
      <c r="DC103" s="215"/>
      <c r="DD103" s="215"/>
      <c r="DE103" s="216"/>
      <c r="DF103" s="217" t="s">
        <v>242</v>
      </c>
      <c r="DG103" s="218"/>
      <c r="DH103" s="218"/>
      <c r="DI103" s="218"/>
      <c r="DJ103" s="218"/>
      <c r="DK103" s="218"/>
      <c r="DL103" s="214"/>
      <c r="DM103" s="214"/>
      <c r="DN103" s="214"/>
      <c r="DO103" s="273" t="s">
        <v>305</v>
      </c>
      <c r="DP103" s="215"/>
      <c r="DQ103" s="215"/>
      <c r="DR103" s="216"/>
      <c r="DS103" s="217" t="s">
        <v>242</v>
      </c>
      <c r="DT103" s="218"/>
      <c r="DU103" s="218"/>
      <c r="DV103" s="218"/>
      <c r="DW103" s="218"/>
      <c r="DX103" s="218"/>
      <c r="DY103" s="214"/>
      <c r="DZ103" s="214"/>
      <c r="EA103" s="214"/>
      <c r="EB103" s="273" t="s">
        <v>305</v>
      </c>
      <c r="EC103" s="215"/>
      <c r="ED103" s="215"/>
      <c r="EE103" s="216"/>
      <c r="EF103" s="217" t="s">
        <v>242</v>
      </c>
      <c r="EG103" s="218"/>
      <c r="EH103" s="218"/>
      <c r="EI103" s="218"/>
      <c r="EJ103" s="218"/>
      <c r="EK103" s="218"/>
      <c r="EL103" s="214"/>
      <c r="EM103" s="214"/>
      <c r="EN103" s="214"/>
      <c r="EO103" s="273" t="s">
        <v>305</v>
      </c>
      <c r="EP103" s="215"/>
      <c r="EQ103" s="215"/>
      <c r="ER103" s="216"/>
      <c r="ES103" s="217" t="s">
        <v>242</v>
      </c>
      <c r="ET103" s="218"/>
      <c r="EU103" s="218"/>
      <c r="EV103" s="218"/>
      <c r="EW103" s="218"/>
      <c r="EX103" s="218"/>
      <c r="EY103" s="214"/>
      <c r="EZ103" s="214"/>
      <c r="FA103" s="214"/>
      <c r="FB103" s="273" t="s">
        <v>305</v>
      </c>
      <c r="FC103" s="215"/>
      <c r="FD103" s="215"/>
      <c r="FE103" s="215"/>
    </row>
    <row r="104" spans="1:161" s="27" customFormat="1" ht="53.25" customHeight="1" x14ac:dyDescent="0.2">
      <c r="A104" s="274"/>
      <c r="B104" s="275"/>
      <c r="C104" s="275"/>
      <c r="D104" s="275"/>
      <c r="E104" s="275"/>
      <c r="F104" s="275"/>
      <c r="G104" s="275"/>
      <c r="H104" s="275"/>
      <c r="I104" s="275"/>
      <c r="J104" s="275"/>
      <c r="K104" s="275"/>
      <c r="L104" s="275"/>
      <c r="M104" s="275"/>
      <c r="N104" s="275"/>
      <c r="O104" s="275"/>
      <c r="P104" s="275"/>
      <c r="Q104" s="275"/>
      <c r="R104" s="275"/>
      <c r="S104" s="275"/>
      <c r="T104" s="275"/>
      <c r="U104" s="275"/>
      <c r="V104" s="275"/>
      <c r="W104" s="275"/>
      <c r="X104" s="275"/>
      <c r="Y104" s="275"/>
      <c r="Z104" s="275"/>
      <c r="AA104" s="275"/>
      <c r="AB104" s="275"/>
      <c r="AC104" s="275"/>
      <c r="AD104" s="275"/>
      <c r="AE104" s="275"/>
      <c r="AF104" s="275"/>
      <c r="AG104" s="275"/>
      <c r="AH104" s="275"/>
      <c r="AI104" s="275"/>
      <c r="AJ104" s="275"/>
      <c r="AK104" s="275"/>
      <c r="AL104" s="280"/>
      <c r="AM104" s="280"/>
      <c r="AN104" s="280"/>
      <c r="AO104" s="280"/>
      <c r="AP104" s="280"/>
      <c r="AQ104" s="280"/>
      <c r="AR104" s="281"/>
      <c r="AS104" s="221" t="s">
        <v>306</v>
      </c>
      <c r="AT104" s="219"/>
      <c r="AU104" s="219"/>
      <c r="AV104" s="219"/>
      <c r="AW104" s="219"/>
      <c r="AX104" s="219"/>
      <c r="AY104" s="219"/>
      <c r="AZ104" s="219"/>
      <c r="BA104" s="219"/>
      <c r="BB104" s="219"/>
      <c r="BC104" s="219"/>
      <c r="BD104" s="219"/>
      <c r="BE104" s="220"/>
      <c r="BF104" s="221" t="s">
        <v>307</v>
      </c>
      <c r="BG104" s="219"/>
      <c r="BH104" s="219"/>
      <c r="BI104" s="219"/>
      <c r="BJ104" s="219"/>
      <c r="BK104" s="219"/>
      <c r="BL104" s="219"/>
      <c r="BM104" s="219"/>
      <c r="BN104" s="219"/>
      <c r="BO104" s="219"/>
      <c r="BP104" s="219"/>
      <c r="BQ104" s="219"/>
      <c r="BR104" s="220"/>
      <c r="BS104" s="221" t="s">
        <v>308</v>
      </c>
      <c r="BT104" s="219"/>
      <c r="BU104" s="219"/>
      <c r="BV104" s="219"/>
      <c r="BW104" s="219"/>
      <c r="BX104" s="219"/>
      <c r="BY104" s="219"/>
      <c r="BZ104" s="219"/>
      <c r="CA104" s="219"/>
      <c r="CB104" s="219"/>
      <c r="CC104" s="219"/>
      <c r="CD104" s="219"/>
      <c r="CE104" s="220"/>
      <c r="CF104" s="221" t="s">
        <v>306</v>
      </c>
      <c r="CG104" s="219"/>
      <c r="CH104" s="219"/>
      <c r="CI104" s="219"/>
      <c r="CJ104" s="219"/>
      <c r="CK104" s="219"/>
      <c r="CL104" s="219"/>
      <c r="CM104" s="219"/>
      <c r="CN104" s="219"/>
      <c r="CO104" s="219"/>
      <c r="CP104" s="219"/>
      <c r="CQ104" s="219"/>
      <c r="CR104" s="220"/>
      <c r="CS104" s="221" t="s">
        <v>307</v>
      </c>
      <c r="CT104" s="219"/>
      <c r="CU104" s="219"/>
      <c r="CV104" s="219"/>
      <c r="CW104" s="219"/>
      <c r="CX104" s="219"/>
      <c r="CY104" s="219"/>
      <c r="CZ104" s="219"/>
      <c r="DA104" s="219"/>
      <c r="DB104" s="219"/>
      <c r="DC104" s="219"/>
      <c r="DD104" s="219"/>
      <c r="DE104" s="220"/>
      <c r="DF104" s="221" t="s">
        <v>308</v>
      </c>
      <c r="DG104" s="219"/>
      <c r="DH104" s="219"/>
      <c r="DI104" s="219"/>
      <c r="DJ104" s="219"/>
      <c r="DK104" s="219"/>
      <c r="DL104" s="219"/>
      <c r="DM104" s="219"/>
      <c r="DN104" s="219"/>
      <c r="DO104" s="219"/>
      <c r="DP104" s="219"/>
      <c r="DQ104" s="219"/>
      <c r="DR104" s="220"/>
      <c r="DS104" s="221" t="s">
        <v>306</v>
      </c>
      <c r="DT104" s="219"/>
      <c r="DU104" s="219"/>
      <c r="DV104" s="219"/>
      <c r="DW104" s="219"/>
      <c r="DX104" s="219"/>
      <c r="DY104" s="219"/>
      <c r="DZ104" s="219"/>
      <c r="EA104" s="219"/>
      <c r="EB104" s="219"/>
      <c r="EC104" s="219"/>
      <c r="ED104" s="219"/>
      <c r="EE104" s="220"/>
      <c r="EF104" s="221" t="s">
        <v>307</v>
      </c>
      <c r="EG104" s="219"/>
      <c r="EH104" s="219"/>
      <c r="EI104" s="219"/>
      <c r="EJ104" s="219"/>
      <c r="EK104" s="219"/>
      <c r="EL104" s="219"/>
      <c r="EM104" s="219"/>
      <c r="EN104" s="219"/>
      <c r="EO104" s="219"/>
      <c r="EP104" s="219"/>
      <c r="EQ104" s="219"/>
      <c r="ER104" s="220"/>
      <c r="ES104" s="221" t="s">
        <v>308</v>
      </c>
      <c r="ET104" s="219"/>
      <c r="EU104" s="219"/>
      <c r="EV104" s="219"/>
      <c r="EW104" s="219"/>
      <c r="EX104" s="219"/>
      <c r="EY104" s="219"/>
      <c r="EZ104" s="219"/>
      <c r="FA104" s="219"/>
      <c r="FB104" s="219"/>
      <c r="FC104" s="219"/>
      <c r="FD104" s="219"/>
      <c r="FE104" s="219"/>
    </row>
    <row r="105" spans="1:161" s="37" customFormat="1" ht="13.5" thickBot="1" x14ac:dyDescent="0.3">
      <c r="A105" s="284">
        <v>1</v>
      </c>
      <c r="B105" s="285"/>
      <c r="C105" s="285"/>
      <c r="D105" s="285"/>
      <c r="E105" s="285"/>
      <c r="F105" s="285"/>
      <c r="G105" s="285"/>
      <c r="H105" s="285"/>
      <c r="I105" s="285"/>
      <c r="J105" s="285"/>
      <c r="K105" s="285"/>
      <c r="L105" s="285"/>
      <c r="M105" s="285"/>
      <c r="N105" s="285"/>
      <c r="O105" s="285"/>
      <c r="P105" s="285"/>
      <c r="Q105" s="285"/>
      <c r="R105" s="285"/>
      <c r="S105" s="285"/>
      <c r="T105" s="285"/>
      <c r="U105" s="285"/>
      <c r="V105" s="285"/>
      <c r="W105" s="285"/>
      <c r="X105" s="285"/>
      <c r="Y105" s="285"/>
      <c r="Z105" s="285"/>
      <c r="AA105" s="285"/>
      <c r="AB105" s="285"/>
      <c r="AC105" s="285"/>
      <c r="AD105" s="285"/>
      <c r="AE105" s="285"/>
      <c r="AF105" s="285"/>
      <c r="AG105" s="285"/>
      <c r="AH105" s="285"/>
      <c r="AI105" s="285"/>
      <c r="AJ105" s="285"/>
      <c r="AK105" s="285"/>
      <c r="AL105" s="286">
        <v>2</v>
      </c>
      <c r="AM105" s="286"/>
      <c r="AN105" s="286"/>
      <c r="AO105" s="286"/>
      <c r="AP105" s="286"/>
      <c r="AQ105" s="286"/>
      <c r="AR105" s="287"/>
      <c r="AS105" s="288" t="s">
        <v>309</v>
      </c>
      <c r="AT105" s="289"/>
      <c r="AU105" s="289"/>
      <c r="AV105" s="289"/>
      <c r="AW105" s="289"/>
      <c r="AX105" s="289"/>
      <c r="AY105" s="289"/>
      <c r="AZ105" s="289"/>
      <c r="BA105" s="289"/>
      <c r="BB105" s="289"/>
      <c r="BC105" s="289"/>
      <c r="BD105" s="289"/>
      <c r="BE105" s="290"/>
      <c r="BF105" s="288" t="s">
        <v>310</v>
      </c>
      <c r="BG105" s="289"/>
      <c r="BH105" s="289"/>
      <c r="BI105" s="289"/>
      <c r="BJ105" s="289"/>
      <c r="BK105" s="289"/>
      <c r="BL105" s="289"/>
      <c r="BM105" s="289"/>
      <c r="BN105" s="289"/>
      <c r="BO105" s="289"/>
      <c r="BP105" s="289"/>
      <c r="BQ105" s="289"/>
      <c r="BR105" s="290"/>
      <c r="BS105" s="288" t="s">
        <v>311</v>
      </c>
      <c r="BT105" s="289"/>
      <c r="BU105" s="289"/>
      <c r="BV105" s="289"/>
      <c r="BW105" s="289"/>
      <c r="BX105" s="289"/>
      <c r="BY105" s="289"/>
      <c r="BZ105" s="289"/>
      <c r="CA105" s="289"/>
      <c r="CB105" s="289"/>
      <c r="CC105" s="289"/>
      <c r="CD105" s="289"/>
      <c r="CE105" s="290"/>
      <c r="CF105" s="288" t="s">
        <v>312</v>
      </c>
      <c r="CG105" s="289"/>
      <c r="CH105" s="289"/>
      <c r="CI105" s="289"/>
      <c r="CJ105" s="289"/>
      <c r="CK105" s="289"/>
      <c r="CL105" s="289"/>
      <c r="CM105" s="289"/>
      <c r="CN105" s="289"/>
      <c r="CO105" s="289"/>
      <c r="CP105" s="289"/>
      <c r="CQ105" s="289"/>
      <c r="CR105" s="290"/>
      <c r="CS105" s="288" t="s">
        <v>313</v>
      </c>
      <c r="CT105" s="289"/>
      <c r="CU105" s="289"/>
      <c r="CV105" s="289"/>
      <c r="CW105" s="289"/>
      <c r="CX105" s="289"/>
      <c r="CY105" s="289"/>
      <c r="CZ105" s="289"/>
      <c r="DA105" s="289"/>
      <c r="DB105" s="289"/>
      <c r="DC105" s="289"/>
      <c r="DD105" s="289"/>
      <c r="DE105" s="290"/>
      <c r="DF105" s="288" t="s">
        <v>314</v>
      </c>
      <c r="DG105" s="289"/>
      <c r="DH105" s="289"/>
      <c r="DI105" s="289"/>
      <c r="DJ105" s="289"/>
      <c r="DK105" s="289"/>
      <c r="DL105" s="289"/>
      <c r="DM105" s="289"/>
      <c r="DN105" s="289"/>
      <c r="DO105" s="289"/>
      <c r="DP105" s="289"/>
      <c r="DQ105" s="289"/>
      <c r="DR105" s="290"/>
      <c r="DS105" s="288" t="s">
        <v>315</v>
      </c>
      <c r="DT105" s="289"/>
      <c r="DU105" s="289"/>
      <c r="DV105" s="289"/>
      <c r="DW105" s="289"/>
      <c r="DX105" s="289"/>
      <c r="DY105" s="289"/>
      <c r="DZ105" s="289"/>
      <c r="EA105" s="289"/>
      <c r="EB105" s="289"/>
      <c r="EC105" s="289"/>
      <c r="ED105" s="289"/>
      <c r="EE105" s="290"/>
      <c r="EF105" s="288" t="s">
        <v>316</v>
      </c>
      <c r="EG105" s="289"/>
      <c r="EH105" s="289"/>
      <c r="EI105" s="289"/>
      <c r="EJ105" s="289"/>
      <c r="EK105" s="289"/>
      <c r="EL105" s="289"/>
      <c r="EM105" s="289"/>
      <c r="EN105" s="289"/>
      <c r="EO105" s="289"/>
      <c r="EP105" s="289"/>
      <c r="EQ105" s="289"/>
      <c r="ER105" s="290"/>
      <c r="ES105" s="288" t="s">
        <v>317</v>
      </c>
      <c r="ET105" s="289"/>
      <c r="EU105" s="289"/>
      <c r="EV105" s="289"/>
      <c r="EW105" s="289"/>
      <c r="EX105" s="289"/>
      <c r="EY105" s="289"/>
      <c r="EZ105" s="289"/>
      <c r="FA105" s="289"/>
      <c r="FB105" s="289"/>
      <c r="FC105" s="289"/>
      <c r="FD105" s="289"/>
      <c r="FE105" s="289"/>
    </row>
    <row r="106" spans="1:161" s="27" customFormat="1" ht="16.5" customHeight="1" x14ac:dyDescent="0.2">
      <c r="A106" s="291"/>
      <c r="B106" s="292"/>
      <c r="C106" s="292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3"/>
      <c r="AL106" s="297" t="s">
        <v>264</v>
      </c>
      <c r="AM106" s="298"/>
      <c r="AN106" s="298"/>
      <c r="AO106" s="298"/>
      <c r="AP106" s="298"/>
      <c r="AQ106" s="298"/>
      <c r="AR106" s="298"/>
      <c r="AS106" s="299"/>
      <c r="AT106" s="299"/>
      <c r="AU106" s="299"/>
      <c r="AV106" s="299"/>
      <c r="AW106" s="299"/>
      <c r="AX106" s="299"/>
      <c r="AY106" s="299"/>
      <c r="AZ106" s="299"/>
      <c r="BA106" s="299"/>
      <c r="BB106" s="299"/>
      <c r="BC106" s="299"/>
      <c r="BD106" s="299"/>
      <c r="BE106" s="299"/>
      <c r="BF106" s="299"/>
      <c r="BG106" s="299"/>
      <c r="BH106" s="299"/>
      <c r="BI106" s="299"/>
      <c r="BJ106" s="299"/>
      <c r="BK106" s="299"/>
      <c r="BL106" s="299"/>
      <c r="BM106" s="299"/>
      <c r="BN106" s="299"/>
      <c r="BO106" s="299"/>
      <c r="BP106" s="299"/>
      <c r="BQ106" s="299"/>
      <c r="BR106" s="299"/>
      <c r="BS106" s="299"/>
      <c r="BT106" s="299"/>
      <c r="BU106" s="299"/>
      <c r="BV106" s="299"/>
      <c r="BW106" s="299"/>
      <c r="BX106" s="299"/>
      <c r="BY106" s="299"/>
      <c r="BZ106" s="299"/>
      <c r="CA106" s="299"/>
      <c r="CB106" s="299"/>
      <c r="CC106" s="299"/>
      <c r="CD106" s="299"/>
      <c r="CE106" s="299"/>
      <c r="CF106" s="299"/>
      <c r="CG106" s="299"/>
      <c r="CH106" s="299"/>
      <c r="CI106" s="299"/>
      <c r="CJ106" s="299"/>
      <c r="CK106" s="299"/>
      <c r="CL106" s="299"/>
      <c r="CM106" s="299"/>
      <c r="CN106" s="299"/>
      <c r="CO106" s="299"/>
      <c r="CP106" s="299"/>
      <c r="CQ106" s="299"/>
      <c r="CR106" s="299"/>
      <c r="CS106" s="299"/>
      <c r="CT106" s="299"/>
      <c r="CU106" s="299"/>
      <c r="CV106" s="299"/>
      <c r="CW106" s="299"/>
      <c r="CX106" s="299"/>
      <c r="CY106" s="299"/>
      <c r="CZ106" s="299"/>
      <c r="DA106" s="299"/>
      <c r="DB106" s="299"/>
      <c r="DC106" s="299"/>
      <c r="DD106" s="299"/>
      <c r="DE106" s="299"/>
      <c r="DF106" s="299"/>
      <c r="DG106" s="299"/>
      <c r="DH106" s="299"/>
      <c r="DI106" s="299"/>
      <c r="DJ106" s="299"/>
      <c r="DK106" s="299"/>
      <c r="DL106" s="299"/>
      <c r="DM106" s="299"/>
      <c r="DN106" s="299"/>
      <c r="DO106" s="299"/>
      <c r="DP106" s="299"/>
      <c r="DQ106" s="299"/>
      <c r="DR106" s="299"/>
      <c r="DS106" s="299"/>
      <c r="DT106" s="299"/>
      <c r="DU106" s="299"/>
      <c r="DV106" s="299"/>
      <c r="DW106" s="299"/>
      <c r="DX106" s="299"/>
      <c r="DY106" s="299"/>
      <c r="DZ106" s="299"/>
      <c r="EA106" s="299"/>
      <c r="EB106" s="299"/>
      <c r="EC106" s="299"/>
      <c r="ED106" s="299"/>
      <c r="EE106" s="299"/>
      <c r="EF106" s="299"/>
      <c r="EG106" s="299"/>
      <c r="EH106" s="299"/>
      <c r="EI106" s="299"/>
      <c r="EJ106" s="299"/>
      <c r="EK106" s="299"/>
      <c r="EL106" s="299"/>
      <c r="EM106" s="299"/>
      <c r="EN106" s="299"/>
      <c r="EO106" s="299"/>
      <c r="EP106" s="299"/>
      <c r="EQ106" s="299"/>
      <c r="ER106" s="299"/>
      <c r="ES106" s="299"/>
      <c r="ET106" s="299"/>
      <c r="EU106" s="299"/>
      <c r="EV106" s="299"/>
      <c r="EW106" s="299"/>
      <c r="EX106" s="299"/>
      <c r="EY106" s="299"/>
      <c r="EZ106" s="299"/>
      <c r="FA106" s="299"/>
      <c r="FB106" s="299"/>
      <c r="FC106" s="299"/>
      <c r="FD106" s="299"/>
      <c r="FE106" s="301"/>
    </row>
    <row r="107" spans="1:161" s="27" customFormat="1" ht="16.5" customHeight="1" x14ac:dyDescent="0.2">
      <c r="A107" s="291"/>
      <c r="B107" s="292"/>
      <c r="C107" s="292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3"/>
      <c r="AL107" s="294" t="s">
        <v>266</v>
      </c>
      <c r="AM107" s="295"/>
      <c r="AN107" s="295"/>
      <c r="AO107" s="295"/>
      <c r="AP107" s="295"/>
      <c r="AQ107" s="295"/>
      <c r="AR107" s="295"/>
      <c r="AS107" s="296"/>
      <c r="AT107" s="296"/>
      <c r="AU107" s="296"/>
      <c r="AV107" s="296"/>
      <c r="AW107" s="296"/>
      <c r="AX107" s="296"/>
      <c r="AY107" s="296"/>
      <c r="AZ107" s="296"/>
      <c r="BA107" s="296"/>
      <c r="BB107" s="296"/>
      <c r="BC107" s="296"/>
      <c r="BD107" s="296"/>
      <c r="BE107" s="296"/>
      <c r="BF107" s="296"/>
      <c r="BG107" s="296"/>
      <c r="BH107" s="296"/>
      <c r="BI107" s="296"/>
      <c r="BJ107" s="296"/>
      <c r="BK107" s="296"/>
      <c r="BL107" s="296"/>
      <c r="BM107" s="296"/>
      <c r="BN107" s="296"/>
      <c r="BO107" s="296"/>
      <c r="BP107" s="296"/>
      <c r="BQ107" s="296"/>
      <c r="BR107" s="296"/>
      <c r="BS107" s="296"/>
      <c r="BT107" s="296"/>
      <c r="BU107" s="296"/>
      <c r="BV107" s="296"/>
      <c r="BW107" s="296"/>
      <c r="BX107" s="296"/>
      <c r="BY107" s="296"/>
      <c r="BZ107" s="296"/>
      <c r="CA107" s="296"/>
      <c r="CB107" s="296"/>
      <c r="CC107" s="296"/>
      <c r="CD107" s="296"/>
      <c r="CE107" s="296"/>
      <c r="CF107" s="296"/>
      <c r="CG107" s="296"/>
      <c r="CH107" s="296"/>
      <c r="CI107" s="296"/>
      <c r="CJ107" s="296"/>
      <c r="CK107" s="296"/>
      <c r="CL107" s="296"/>
      <c r="CM107" s="296"/>
      <c r="CN107" s="296"/>
      <c r="CO107" s="296"/>
      <c r="CP107" s="296"/>
      <c r="CQ107" s="296"/>
      <c r="CR107" s="296"/>
      <c r="CS107" s="296"/>
      <c r="CT107" s="296"/>
      <c r="CU107" s="296"/>
      <c r="CV107" s="296"/>
      <c r="CW107" s="296"/>
      <c r="CX107" s="296"/>
      <c r="CY107" s="296"/>
      <c r="CZ107" s="296"/>
      <c r="DA107" s="296"/>
      <c r="DB107" s="296"/>
      <c r="DC107" s="296"/>
      <c r="DD107" s="296"/>
      <c r="DE107" s="296"/>
      <c r="DF107" s="296"/>
      <c r="DG107" s="296"/>
      <c r="DH107" s="296"/>
      <c r="DI107" s="296"/>
      <c r="DJ107" s="296"/>
      <c r="DK107" s="296"/>
      <c r="DL107" s="296"/>
      <c r="DM107" s="296"/>
      <c r="DN107" s="296"/>
      <c r="DO107" s="296"/>
      <c r="DP107" s="296"/>
      <c r="DQ107" s="296"/>
      <c r="DR107" s="296"/>
      <c r="DS107" s="296"/>
      <c r="DT107" s="296"/>
      <c r="DU107" s="296"/>
      <c r="DV107" s="296"/>
      <c r="DW107" s="296"/>
      <c r="DX107" s="296"/>
      <c r="DY107" s="296"/>
      <c r="DZ107" s="296"/>
      <c r="EA107" s="296"/>
      <c r="EB107" s="296"/>
      <c r="EC107" s="296"/>
      <c r="ED107" s="296"/>
      <c r="EE107" s="296"/>
      <c r="EF107" s="296"/>
      <c r="EG107" s="296"/>
      <c r="EH107" s="296"/>
      <c r="EI107" s="296"/>
      <c r="EJ107" s="296"/>
      <c r="EK107" s="296"/>
      <c r="EL107" s="296"/>
      <c r="EM107" s="296"/>
      <c r="EN107" s="296"/>
      <c r="EO107" s="296"/>
      <c r="EP107" s="296"/>
      <c r="EQ107" s="296"/>
      <c r="ER107" s="296"/>
      <c r="ES107" s="296"/>
      <c r="ET107" s="296"/>
      <c r="EU107" s="296"/>
      <c r="EV107" s="296"/>
      <c r="EW107" s="296"/>
      <c r="EX107" s="296"/>
      <c r="EY107" s="296"/>
      <c r="EZ107" s="296"/>
      <c r="FA107" s="296"/>
      <c r="FB107" s="296"/>
      <c r="FC107" s="296"/>
      <c r="FD107" s="296"/>
      <c r="FE107" s="300"/>
    </row>
    <row r="108" spans="1:161" s="27" customFormat="1" ht="16.5" customHeight="1" x14ac:dyDescent="0.2">
      <c r="A108" s="291"/>
      <c r="B108" s="292"/>
      <c r="C108" s="292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3"/>
      <c r="AL108" s="294"/>
      <c r="AM108" s="295"/>
      <c r="AN108" s="295"/>
      <c r="AO108" s="295"/>
      <c r="AP108" s="295"/>
      <c r="AQ108" s="295"/>
      <c r="AR108" s="295"/>
      <c r="AS108" s="296"/>
      <c r="AT108" s="296"/>
      <c r="AU108" s="296"/>
      <c r="AV108" s="296"/>
      <c r="AW108" s="296"/>
      <c r="AX108" s="296"/>
      <c r="AY108" s="296"/>
      <c r="AZ108" s="296"/>
      <c r="BA108" s="296"/>
      <c r="BB108" s="296"/>
      <c r="BC108" s="296"/>
      <c r="BD108" s="296"/>
      <c r="BE108" s="296"/>
      <c r="BF108" s="296"/>
      <c r="BG108" s="296"/>
      <c r="BH108" s="296"/>
      <c r="BI108" s="296"/>
      <c r="BJ108" s="296"/>
      <c r="BK108" s="296"/>
      <c r="BL108" s="296"/>
      <c r="BM108" s="296"/>
      <c r="BN108" s="296"/>
      <c r="BO108" s="296"/>
      <c r="BP108" s="296"/>
      <c r="BQ108" s="296"/>
      <c r="BR108" s="296"/>
      <c r="BS108" s="296"/>
      <c r="BT108" s="296"/>
      <c r="BU108" s="296"/>
      <c r="BV108" s="296"/>
      <c r="BW108" s="296"/>
      <c r="BX108" s="296"/>
      <c r="BY108" s="296"/>
      <c r="BZ108" s="296"/>
      <c r="CA108" s="296"/>
      <c r="CB108" s="296"/>
      <c r="CC108" s="296"/>
      <c r="CD108" s="296"/>
      <c r="CE108" s="296"/>
      <c r="CF108" s="296"/>
      <c r="CG108" s="296"/>
      <c r="CH108" s="296"/>
      <c r="CI108" s="296"/>
      <c r="CJ108" s="296"/>
      <c r="CK108" s="296"/>
      <c r="CL108" s="296"/>
      <c r="CM108" s="296"/>
      <c r="CN108" s="296"/>
      <c r="CO108" s="296"/>
      <c r="CP108" s="296"/>
      <c r="CQ108" s="296"/>
      <c r="CR108" s="296"/>
      <c r="CS108" s="296"/>
      <c r="CT108" s="296"/>
      <c r="CU108" s="296"/>
      <c r="CV108" s="296"/>
      <c r="CW108" s="296"/>
      <c r="CX108" s="296"/>
      <c r="CY108" s="296"/>
      <c r="CZ108" s="296"/>
      <c r="DA108" s="296"/>
      <c r="DB108" s="296"/>
      <c r="DC108" s="296"/>
      <c r="DD108" s="296"/>
      <c r="DE108" s="296"/>
      <c r="DF108" s="296"/>
      <c r="DG108" s="296"/>
      <c r="DH108" s="296"/>
      <c r="DI108" s="296"/>
      <c r="DJ108" s="296"/>
      <c r="DK108" s="296"/>
      <c r="DL108" s="296"/>
      <c r="DM108" s="296"/>
      <c r="DN108" s="296"/>
      <c r="DO108" s="296"/>
      <c r="DP108" s="296"/>
      <c r="DQ108" s="296"/>
      <c r="DR108" s="296"/>
      <c r="DS108" s="296"/>
      <c r="DT108" s="296"/>
      <c r="DU108" s="296"/>
      <c r="DV108" s="296"/>
      <c r="DW108" s="296"/>
      <c r="DX108" s="296"/>
      <c r="DY108" s="296"/>
      <c r="DZ108" s="296"/>
      <c r="EA108" s="296"/>
      <c r="EB108" s="296"/>
      <c r="EC108" s="296"/>
      <c r="ED108" s="296"/>
      <c r="EE108" s="296"/>
      <c r="EF108" s="296"/>
      <c r="EG108" s="296"/>
      <c r="EH108" s="296"/>
      <c r="EI108" s="296"/>
      <c r="EJ108" s="296"/>
      <c r="EK108" s="296"/>
      <c r="EL108" s="296"/>
      <c r="EM108" s="296"/>
      <c r="EN108" s="296"/>
      <c r="EO108" s="296"/>
      <c r="EP108" s="296"/>
      <c r="EQ108" s="296"/>
      <c r="ER108" s="296"/>
      <c r="ES108" s="296"/>
      <c r="ET108" s="296"/>
      <c r="EU108" s="296"/>
      <c r="EV108" s="296"/>
      <c r="EW108" s="296"/>
      <c r="EX108" s="296"/>
      <c r="EY108" s="296"/>
      <c r="EZ108" s="296"/>
      <c r="FA108" s="296"/>
      <c r="FB108" s="296"/>
      <c r="FC108" s="296"/>
      <c r="FD108" s="296"/>
      <c r="FE108" s="300"/>
    </row>
    <row r="109" spans="1:161" s="38" customFormat="1" ht="16.5" customHeight="1" thickBot="1" x14ac:dyDescent="0.3">
      <c r="A109" s="302" t="s">
        <v>298</v>
      </c>
      <c r="B109" s="302"/>
      <c r="C109" s="302"/>
      <c r="D109" s="302"/>
      <c r="E109" s="302"/>
      <c r="F109" s="302"/>
      <c r="G109" s="302"/>
      <c r="H109" s="302"/>
      <c r="I109" s="302"/>
      <c r="J109" s="302"/>
      <c r="K109" s="302"/>
      <c r="L109" s="302"/>
      <c r="M109" s="302"/>
      <c r="N109" s="302"/>
      <c r="O109" s="302"/>
      <c r="P109" s="302"/>
      <c r="Q109" s="302"/>
      <c r="R109" s="302"/>
      <c r="S109" s="302"/>
      <c r="T109" s="302"/>
      <c r="U109" s="302"/>
      <c r="V109" s="302"/>
      <c r="W109" s="302"/>
      <c r="X109" s="302"/>
      <c r="Y109" s="302"/>
      <c r="Z109" s="302"/>
      <c r="AA109" s="302"/>
      <c r="AB109" s="302"/>
      <c r="AC109" s="302"/>
      <c r="AD109" s="302"/>
      <c r="AE109" s="302"/>
      <c r="AF109" s="302"/>
      <c r="AG109" s="302"/>
      <c r="AH109" s="302"/>
      <c r="AI109" s="302"/>
      <c r="AJ109" s="302"/>
      <c r="AK109" s="303"/>
      <c r="AL109" s="304" t="s">
        <v>274</v>
      </c>
      <c r="AM109" s="305"/>
      <c r="AN109" s="305"/>
      <c r="AO109" s="305"/>
      <c r="AP109" s="305"/>
      <c r="AQ109" s="305"/>
      <c r="AR109" s="305"/>
      <c r="AS109" s="306" t="s">
        <v>70</v>
      </c>
      <c r="AT109" s="306"/>
      <c r="AU109" s="306"/>
      <c r="AV109" s="306"/>
      <c r="AW109" s="306"/>
      <c r="AX109" s="306"/>
      <c r="AY109" s="306"/>
      <c r="AZ109" s="306"/>
      <c r="BA109" s="306"/>
      <c r="BB109" s="306"/>
      <c r="BC109" s="306"/>
      <c r="BD109" s="306"/>
      <c r="BE109" s="306"/>
      <c r="BF109" s="306" t="s">
        <v>70</v>
      </c>
      <c r="BG109" s="306"/>
      <c r="BH109" s="306"/>
      <c r="BI109" s="306"/>
      <c r="BJ109" s="306"/>
      <c r="BK109" s="306"/>
      <c r="BL109" s="306"/>
      <c r="BM109" s="306"/>
      <c r="BN109" s="306"/>
      <c r="BO109" s="306"/>
      <c r="BP109" s="306"/>
      <c r="BQ109" s="306"/>
      <c r="BR109" s="306"/>
      <c r="BS109" s="306" t="s">
        <v>70</v>
      </c>
      <c r="BT109" s="306"/>
      <c r="BU109" s="306"/>
      <c r="BV109" s="306"/>
      <c r="BW109" s="306"/>
      <c r="BX109" s="306"/>
      <c r="BY109" s="306"/>
      <c r="BZ109" s="306"/>
      <c r="CA109" s="306"/>
      <c r="CB109" s="306"/>
      <c r="CC109" s="306"/>
      <c r="CD109" s="306"/>
      <c r="CE109" s="306"/>
      <c r="CF109" s="306" t="s">
        <v>70</v>
      </c>
      <c r="CG109" s="306"/>
      <c r="CH109" s="306"/>
      <c r="CI109" s="306"/>
      <c r="CJ109" s="306"/>
      <c r="CK109" s="306"/>
      <c r="CL109" s="306"/>
      <c r="CM109" s="306"/>
      <c r="CN109" s="306"/>
      <c r="CO109" s="306"/>
      <c r="CP109" s="306"/>
      <c r="CQ109" s="306"/>
      <c r="CR109" s="306"/>
      <c r="CS109" s="306" t="s">
        <v>70</v>
      </c>
      <c r="CT109" s="306"/>
      <c r="CU109" s="306"/>
      <c r="CV109" s="306"/>
      <c r="CW109" s="306"/>
      <c r="CX109" s="306"/>
      <c r="CY109" s="306"/>
      <c r="CZ109" s="306"/>
      <c r="DA109" s="306"/>
      <c r="DB109" s="306"/>
      <c r="DC109" s="306"/>
      <c r="DD109" s="306"/>
      <c r="DE109" s="306"/>
      <c r="DF109" s="306" t="s">
        <v>70</v>
      </c>
      <c r="DG109" s="306"/>
      <c r="DH109" s="306"/>
      <c r="DI109" s="306"/>
      <c r="DJ109" s="306"/>
      <c r="DK109" s="306"/>
      <c r="DL109" s="306"/>
      <c r="DM109" s="306"/>
      <c r="DN109" s="306"/>
      <c r="DO109" s="306"/>
      <c r="DP109" s="306"/>
      <c r="DQ109" s="306"/>
      <c r="DR109" s="306"/>
      <c r="DS109" s="306"/>
      <c r="DT109" s="306"/>
      <c r="DU109" s="306"/>
      <c r="DV109" s="306"/>
      <c r="DW109" s="306"/>
      <c r="DX109" s="306"/>
      <c r="DY109" s="306"/>
      <c r="DZ109" s="306"/>
      <c r="EA109" s="306"/>
      <c r="EB109" s="306"/>
      <c r="EC109" s="306"/>
      <c r="ED109" s="306"/>
      <c r="EE109" s="306"/>
      <c r="EF109" s="306"/>
      <c r="EG109" s="306"/>
      <c r="EH109" s="306"/>
      <c r="EI109" s="306"/>
      <c r="EJ109" s="306"/>
      <c r="EK109" s="306"/>
      <c r="EL109" s="306"/>
      <c r="EM109" s="306"/>
      <c r="EN109" s="306"/>
      <c r="EO109" s="306"/>
      <c r="EP109" s="306"/>
      <c r="EQ109" s="306"/>
      <c r="ER109" s="306"/>
      <c r="ES109" s="306"/>
      <c r="ET109" s="306"/>
      <c r="EU109" s="306"/>
      <c r="EV109" s="306"/>
      <c r="EW109" s="306"/>
      <c r="EX109" s="306"/>
      <c r="EY109" s="306"/>
      <c r="EZ109" s="306"/>
      <c r="FA109" s="306"/>
      <c r="FB109" s="306"/>
      <c r="FC109" s="306"/>
      <c r="FD109" s="306"/>
      <c r="FE109" s="307"/>
    </row>
    <row r="110" spans="1:161" s="27" customFormat="1" ht="12.75" x14ac:dyDescent="0.2"/>
    <row r="111" spans="1:161" s="23" customFormat="1" ht="12.75" x14ac:dyDescent="0.2">
      <c r="A111" s="23" t="s">
        <v>331</v>
      </c>
    </row>
    <row r="112" spans="1:161" s="27" customFormat="1" ht="6" customHeight="1" x14ac:dyDescent="0.2"/>
    <row r="113" spans="1:161" s="32" customFormat="1" ht="16.5" customHeight="1" x14ac:dyDescent="0.2">
      <c r="A113" s="230" t="s">
        <v>68</v>
      </c>
      <c r="B113" s="230"/>
      <c r="C113" s="230"/>
      <c r="D113" s="230"/>
      <c r="E113" s="230"/>
      <c r="F113" s="230"/>
      <c r="G113" s="230"/>
      <c r="H113" s="230"/>
      <c r="I113" s="230"/>
      <c r="J113" s="230"/>
      <c r="K113" s="230"/>
      <c r="L113" s="230"/>
      <c r="M113" s="230"/>
      <c r="N113" s="230"/>
      <c r="O113" s="230"/>
      <c r="P113" s="230"/>
      <c r="Q113" s="230"/>
      <c r="R113" s="230"/>
      <c r="S113" s="230"/>
      <c r="T113" s="230"/>
      <c r="U113" s="230"/>
      <c r="V113" s="230"/>
      <c r="W113" s="230"/>
      <c r="X113" s="230"/>
      <c r="Y113" s="230"/>
      <c r="Z113" s="230"/>
      <c r="AA113" s="230"/>
      <c r="AB113" s="230"/>
      <c r="AC113" s="230"/>
      <c r="AD113" s="230"/>
      <c r="AE113" s="230"/>
      <c r="AF113" s="230"/>
      <c r="AG113" s="230"/>
      <c r="AH113" s="230"/>
      <c r="AI113" s="230"/>
      <c r="AJ113" s="230"/>
      <c r="AK113" s="230"/>
      <c r="AL113" s="230"/>
      <c r="AM113" s="230"/>
      <c r="AN113" s="230"/>
      <c r="AO113" s="230"/>
      <c r="AP113" s="230"/>
      <c r="AQ113" s="230"/>
      <c r="AR113" s="230"/>
      <c r="AS113" s="230"/>
      <c r="AT113" s="230"/>
      <c r="AU113" s="230"/>
      <c r="AV113" s="230"/>
      <c r="AW113" s="230"/>
      <c r="AX113" s="230"/>
      <c r="AY113" s="230"/>
      <c r="AZ113" s="230"/>
      <c r="BA113" s="230"/>
      <c r="BB113" s="230"/>
      <c r="BC113" s="230"/>
      <c r="BD113" s="230"/>
      <c r="BE113" s="230"/>
      <c r="BF113" s="230"/>
      <c r="BG113" s="230"/>
      <c r="BH113" s="230"/>
      <c r="BI113" s="230"/>
      <c r="BJ113" s="230"/>
      <c r="BK113" s="230"/>
      <c r="BL113" s="230"/>
      <c r="BM113" s="230"/>
      <c r="BN113" s="230"/>
      <c r="BO113" s="230"/>
      <c r="BP113" s="230"/>
      <c r="BQ113" s="230"/>
      <c r="BR113" s="230"/>
      <c r="BS113" s="230"/>
      <c r="BT113" s="230"/>
      <c r="BU113" s="230"/>
      <c r="BV113" s="231"/>
      <c r="BW113" s="236" t="s">
        <v>257</v>
      </c>
      <c r="BX113" s="230"/>
      <c r="BY113" s="230"/>
      <c r="BZ113" s="230"/>
      <c r="CA113" s="230"/>
      <c r="CB113" s="230"/>
      <c r="CC113" s="230"/>
      <c r="CD113" s="230"/>
      <c r="CE113" s="231"/>
      <c r="CF113" s="239" t="s">
        <v>69</v>
      </c>
      <c r="CG113" s="240"/>
      <c r="CH113" s="240"/>
      <c r="CI113" s="240"/>
      <c r="CJ113" s="240"/>
      <c r="CK113" s="240"/>
      <c r="CL113" s="240"/>
      <c r="CM113" s="240"/>
      <c r="CN113" s="240"/>
      <c r="CO113" s="240"/>
      <c r="CP113" s="240"/>
      <c r="CQ113" s="240"/>
      <c r="CR113" s="240"/>
      <c r="CS113" s="240"/>
      <c r="CT113" s="240"/>
      <c r="CU113" s="240"/>
      <c r="CV113" s="240"/>
      <c r="CW113" s="240"/>
      <c r="CX113" s="240"/>
      <c r="CY113" s="240"/>
      <c r="CZ113" s="240"/>
      <c r="DA113" s="240"/>
      <c r="DB113" s="240"/>
      <c r="DC113" s="240"/>
      <c r="DD113" s="240"/>
      <c r="DE113" s="240"/>
      <c r="DF113" s="240"/>
      <c r="DG113" s="240"/>
      <c r="DH113" s="240"/>
      <c r="DI113" s="240"/>
      <c r="DJ113" s="240"/>
      <c r="DK113" s="240"/>
      <c r="DL113" s="240"/>
      <c r="DM113" s="240"/>
      <c r="DN113" s="240"/>
      <c r="DO113" s="240"/>
      <c r="DP113" s="240"/>
      <c r="DQ113" s="240"/>
      <c r="DR113" s="240"/>
      <c r="DS113" s="240"/>
      <c r="DT113" s="240"/>
      <c r="DU113" s="240"/>
      <c r="DV113" s="240"/>
      <c r="DW113" s="240"/>
      <c r="DX113" s="240"/>
      <c r="DY113" s="240"/>
      <c r="DZ113" s="240"/>
      <c r="EA113" s="240"/>
      <c r="EB113" s="240"/>
      <c r="EC113" s="240"/>
      <c r="ED113" s="240"/>
      <c r="EE113" s="240"/>
      <c r="EF113" s="240"/>
      <c r="EG113" s="240"/>
      <c r="EH113" s="240"/>
      <c r="EI113" s="240"/>
      <c r="EJ113" s="240"/>
      <c r="EK113" s="240"/>
      <c r="EL113" s="240"/>
      <c r="EM113" s="240"/>
      <c r="EN113" s="240"/>
      <c r="EO113" s="240"/>
      <c r="EP113" s="240"/>
      <c r="EQ113" s="240"/>
      <c r="ER113" s="240"/>
      <c r="ES113" s="240"/>
      <c r="ET113" s="240"/>
      <c r="EU113" s="240"/>
      <c r="EV113" s="240"/>
      <c r="EW113" s="240"/>
      <c r="EX113" s="240"/>
      <c r="EY113" s="240"/>
      <c r="EZ113" s="240"/>
      <c r="FA113" s="240"/>
      <c r="FB113" s="240"/>
      <c r="FC113" s="240"/>
      <c r="FD113" s="240"/>
      <c r="FE113" s="241"/>
    </row>
    <row r="114" spans="1:161" s="32" customFormat="1" ht="12.75" x14ac:dyDescent="0.2">
      <c r="A114" s="232"/>
      <c r="B114" s="232"/>
      <c r="C114" s="232"/>
      <c r="D114" s="232"/>
      <c r="E114" s="232"/>
      <c r="F114" s="232"/>
      <c r="G114" s="232"/>
      <c r="H114" s="232"/>
      <c r="I114" s="232"/>
      <c r="J114" s="232"/>
      <c r="K114" s="232"/>
      <c r="L114" s="232"/>
      <c r="M114" s="232"/>
      <c r="N114" s="232"/>
      <c r="O114" s="232"/>
      <c r="P114" s="232"/>
      <c r="Q114" s="232"/>
      <c r="R114" s="232"/>
      <c r="S114" s="232"/>
      <c r="T114" s="232"/>
      <c r="U114" s="232"/>
      <c r="V114" s="232"/>
      <c r="W114" s="232"/>
      <c r="X114" s="232"/>
      <c r="Y114" s="232"/>
      <c r="Z114" s="232"/>
      <c r="AA114" s="232"/>
      <c r="AB114" s="232"/>
      <c r="AC114" s="232"/>
      <c r="AD114" s="232"/>
      <c r="AE114" s="232"/>
      <c r="AF114" s="232"/>
      <c r="AG114" s="232"/>
      <c r="AH114" s="232"/>
      <c r="AI114" s="232"/>
      <c r="AJ114" s="232"/>
      <c r="AK114" s="232"/>
      <c r="AL114" s="232"/>
      <c r="AM114" s="232"/>
      <c r="AN114" s="232"/>
      <c r="AO114" s="232"/>
      <c r="AP114" s="232"/>
      <c r="AQ114" s="232"/>
      <c r="AR114" s="232"/>
      <c r="AS114" s="232"/>
      <c r="AT114" s="232"/>
      <c r="AU114" s="232"/>
      <c r="AV114" s="232"/>
      <c r="AW114" s="232"/>
      <c r="AX114" s="232"/>
      <c r="AY114" s="232"/>
      <c r="AZ114" s="232"/>
      <c r="BA114" s="232"/>
      <c r="BB114" s="232"/>
      <c r="BC114" s="232"/>
      <c r="BD114" s="232"/>
      <c r="BE114" s="232"/>
      <c r="BF114" s="232"/>
      <c r="BG114" s="232"/>
      <c r="BH114" s="232"/>
      <c r="BI114" s="232"/>
      <c r="BJ114" s="232"/>
      <c r="BK114" s="232"/>
      <c r="BL114" s="232"/>
      <c r="BM114" s="232"/>
      <c r="BN114" s="232"/>
      <c r="BO114" s="232"/>
      <c r="BP114" s="232"/>
      <c r="BQ114" s="232"/>
      <c r="BR114" s="232"/>
      <c r="BS114" s="232"/>
      <c r="BT114" s="232"/>
      <c r="BU114" s="232"/>
      <c r="BV114" s="233"/>
      <c r="BW114" s="237"/>
      <c r="BX114" s="232"/>
      <c r="BY114" s="232"/>
      <c r="BZ114" s="232"/>
      <c r="CA114" s="232"/>
      <c r="CB114" s="232"/>
      <c r="CC114" s="232"/>
      <c r="CD114" s="232"/>
      <c r="CE114" s="233"/>
      <c r="CF114" s="218" t="s">
        <v>242</v>
      </c>
      <c r="CG114" s="218"/>
      <c r="CH114" s="218"/>
      <c r="CI114" s="218"/>
      <c r="CJ114" s="218"/>
      <c r="CK114" s="218"/>
      <c r="CL114" s="218"/>
      <c r="CM114" s="218"/>
      <c r="CN114" s="218"/>
      <c r="CO114" s="218"/>
      <c r="CP114" s="218"/>
      <c r="CQ114" s="218"/>
      <c r="CR114" s="218"/>
      <c r="CS114" s="214"/>
      <c r="CT114" s="214"/>
      <c r="CU114" s="214"/>
      <c r="CV114" s="215" t="s">
        <v>258</v>
      </c>
      <c r="CW114" s="215"/>
      <c r="CX114" s="215"/>
      <c r="CY114" s="215"/>
      <c r="CZ114" s="215"/>
      <c r="DA114" s="215"/>
      <c r="DB114" s="215"/>
      <c r="DC114" s="215"/>
      <c r="DD114" s="215"/>
      <c r="DE114" s="215"/>
      <c r="DF114" s="216"/>
      <c r="DG114" s="217" t="s">
        <v>242</v>
      </c>
      <c r="DH114" s="218"/>
      <c r="DI114" s="218"/>
      <c r="DJ114" s="218"/>
      <c r="DK114" s="218"/>
      <c r="DL114" s="218"/>
      <c r="DM114" s="218"/>
      <c r="DN114" s="218"/>
      <c r="DO114" s="218"/>
      <c r="DP114" s="218"/>
      <c r="DQ114" s="218"/>
      <c r="DR114" s="214"/>
      <c r="DS114" s="214"/>
      <c r="DT114" s="214"/>
      <c r="DU114" s="215" t="s">
        <v>258</v>
      </c>
      <c r="DV114" s="215"/>
      <c r="DW114" s="215"/>
      <c r="DX114" s="215"/>
      <c r="DY114" s="215"/>
      <c r="DZ114" s="215"/>
      <c r="EA114" s="215"/>
      <c r="EB114" s="215"/>
      <c r="EC114" s="215"/>
      <c r="ED114" s="216"/>
      <c r="EE114" s="217" t="s">
        <v>242</v>
      </c>
      <c r="EF114" s="218"/>
      <c r="EG114" s="218"/>
      <c r="EH114" s="218"/>
      <c r="EI114" s="218"/>
      <c r="EJ114" s="218"/>
      <c r="EK114" s="218"/>
      <c r="EL114" s="218"/>
      <c r="EM114" s="218"/>
      <c r="EN114" s="218"/>
      <c r="EO114" s="218"/>
      <c r="EP114" s="218"/>
      <c r="EQ114" s="218"/>
      <c r="ER114" s="214"/>
      <c r="ES114" s="214"/>
      <c r="ET114" s="214"/>
      <c r="EU114" s="215" t="s">
        <v>258</v>
      </c>
      <c r="EV114" s="215"/>
      <c r="EW114" s="215"/>
      <c r="EX114" s="215"/>
      <c r="EY114" s="215"/>
      <c r="EZ114" s="215"/>
      <c r="FA114" s="215"/>
      <c r="FB114" s="215"/>
      <c r="FC114" s="215"/>
      <c r="FD114" s="215"/>
      <c r="FE114" s="215"/>
    </row>
    <row r="115" spans="1:161" s="32" customFormat="1" ht="27" customHeight="1" x14ac:dyDescent="0.2">
      <c r="A115" s="234"/>
      <c r="B115" s="234"/>
      <c r="C115" s="234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  <c r="N115" s="234"/>
      <c r="O115" s="234"/>
      <c r="P115" s="234"/>
      <c r="Q115" s="234"/>
      <c r="R115" s="234"/>
      <c r="S115" s="234"/>
      <c r="T115" s="234"/>
      <c r="U115" s="234"/>
      <c r="V115" s="234"/>
      <c r="W115" s="234"/>
      <c r="X115" s="234"/>
      <c r="Y115" s="234"/>
      <c r="Z115" s="234"/>
      <c r="AA115" s="234"/>
      <c r="AB115" s="234"/>
      <c r="AC115" s="234"/>
      <c r="AD115" s="234"/>
      <c r="AE115" s="234"/>
      <c r="AF115" s="234"/>
      <c r="AG115" s="234"/>
      <c r="AH115" s="234"/>
      <c r="AI115" s="234"/>
      <c r="AJ115" s="234"/>
      <c r="AK115" s="234"/>
      <c r="AL115" s="234"/>
      <c r="AM115" s="234"/>
      <c r="AN115" s="234"/>
      <c r="AO115" s="234"/>
      <c r="AP115" s="234"/>
      <c r="AQ115" s="234"/>
      <c r="AR115" s="234"/>
      <c r="AS115" s="234"/>
      <c r="AT115" s="234"/>
      <c r="AU115" s="234"/>
      <c r="AV115" s="234"/>
      <c r="AW115" s="234"/>
      <c r="AX115" s="234"/>
      <c r="AY115" s="234"/>
      <c r="AZ115" s="234"/>
      <c r="BA115" s="234"/>
      <c r="BB115" s="234"/>
      <c r="BC115" s="234"/>
      <c r="BD115" s="234"/>
      <c r="BE115" s="234"/>
      <c r="BF115" s="234"/>
      <c r="BG115" s="234"/>
      <c r="BH115" s="234"/>
      <c r="BI115" s="234"/>
      <c r="BJ115" s="234"/>
      <c r="BK115" s="234"/>
      <c r="BL115" s="234"/>
      <c r="BM115" s="234"/>
      <c r="BN115" s="234"/>
      <c r="BO115" s="234"/>
      <c r="BP115" s="234"/>
      <c r="BQ115" s="234"/>
      <c r="BR115" s="234"/>
      <c r="BS115" s="234"/>
      <c r="BT115" s="234"/>
      <c r="BU115" s="234"/>
      <c r="BV115" s="235"/>
      <c r="BW115" s="238"/>
      <c r="BX115" s="234"/>
      <c r="BY115" s="234"/>
      <c r="BZ115" s="234"/>
      <c r="CA115" s="234"/>
      <c r="CB115" s="234"/>
      <c r="CC115" s="234"/>
      <c r="CD115" s="234"/>
      <c r="CE115" s="235"/>
      <c r="CF115" s="219" t="s">
        <v>259</v>
      </c>
      <c r="CG115" s="219"/>
      <c r="CH115" s="219"/>
      <c r="CI115" s="219"/>
      <c r="CJ115" s="219"/>
      <c r="CK115" s="219"/>
      <c r="CL115" s="219"/>
      <c r="CM115" s="219"/>
      <c r="CN115" s="219"/>
      <c r="CO115" s="219"/>
      <c r="CP115" s="219"/>
      <c r="CQ115" s="219"/>
      <c r="CR115" s="219"/>
      <c r="CS115" s="219"/>
      <c r="CT115" s="219"/>
      <c r="CU115" s="219"/>
      <c r="CV115" s="219"/>
      <c r="CW115" s="219"/>
      <c r="CX115" s="219"/>
      <c r="CY115" s="219"/>
      <c r="CZ115" s="219"/>
      <c r="DA115" s="219"/>
      <c r="DB115" s="219"/>
      <c r="DC115" s="219"/>
      <c r="DD115" s="219"/>
      <c r="DE115" s="219"/>
      <c r="DF115" s="220"/>
      <c r="DG115" s="221" t="s">
        <v>260</v>
      </c>
      <c r="DH115" s="219"/>
      <c r="DI115" s="219"/>
      <c r="DJ115" s="219"/>
      <c r="DK115" s="219"/>
      <c r="DL115" s="219"/>
      <c r="DM115" s="219"/>
      <c r="DN115" s="219"/>
      <c r="DO115" s="219"/>
      <c r="DP115" s="219"/>
      <c r="DQ115" s="219"/>
      <c r="DR115" s="219"/>
      <c r="DS115" s="219"/>
      <c r="DT115" s="219"/>
      <c r="DU115" s="219"/>
      <c r="DV115" s="219"/>
      <c r="DW115" s="219"/>
      <c r="DX115" s="219"/>
      <c r="DY115" s="219"/>
      <c r="DZ115" s="219"/>
      <c r="EA115" s="219"/>
      <c r="EB115" s="219"/>
      <c r="EC115" s="219"/>
      <c r="ED115" s="220"/>
      <c r="EE115" s="221" t="s">
        <v>261</v>
      </c>
      <c r="EF115" s="219"/>
      <c r="EG115" s="219"/>
      <c r="EH115" s="219"/>
      <c r="EI115" s="219"/>
      <c r="EJ115" s="219"/>
      <c r="EK115" s="219"/>
      <c r="EL115" s="219"/>
      <c r="EM115" s="219"/>
      <c r="EN115" s="219"/>
      <c r="EO115" s="219"/>
      <c r="EP115" s="219"/>
      <c r="EQ115" s="219"/>
      <c r="ER115" s="219"/>
      <c r="ES115" s="219"/>
      <c r="ET115" s="219"/>
      <c r="EU115" s="219"/>
      <c r="EV115" s="219"/>
      <c r="EW115" s="219"/>
      <c r="EX115" s="219"/>
      <c r="EY115" s="219"/>
      <c r="EZ115" s="219"/>
      <c r="FA115" s="219"/>
      <c r="FB115" s="219"/>
      <c r="FC115" s="219"/>
      <c r="FD115" s="219"/>
      <c r="FE115" s="219"/>
    </row>
    <row r="116" spans="1:161" s="33" customFormat="1" ht="13.5" customHeight="1" thickBot="1" x14ac:dyDescent="0.3">
      <c r="A116" s="242" t="s">
        <v>262</v>
      </c>
      <c r="B116" s="242"/>
      <c r="C116" s="242"/>
      <c r="D116" s="242"/>
      <c r="E116" s="242"/>
      <c r="F116" s="242"/>
      <c r="G116" s="242"/>
      <c r="H116" s="242"/>
      <c r="I116" s="242"/>
      <c r="J116" s="242"/>
      <c r="K116" s="242"/>
      <c r="L116" s="242"/>
      <c r="M116" s="242"/>
      <c r="N116" s="242"/>
      <c r="O116" s="242"/>
      <c r="P116" s="242"/>
      <c r="Q116" s="242"/>
      <c r="R116" s="242"/>
      <c r="S116" s="242"/>
      <c r="T116" s="242"/>
      <c r="U116" s="242"/>
      <c r="V116" s="242"/>
      <c r="W116" s="242"/>
      <c r="X116" s="242"/>
      <c r="Y116" s="242"/>
      <c r="Z116" s="242"/>
      <c r="AA116" s="242"/>
      <c r="AB116" s="242"/>
      <c r="AC116" s="242"/>
      <c r="AD116" s="242"/>
      <c r="AE116" s="242"/>
      <c r="AF116" s="242"/>
      <c r="AG116" s="242"/>
      <c r="AH116" s="242"/>
      <c r="AI116" s="242"/>
      <c r="AJ116" s="242"/>
      <c r="AK116" s="242"/>
      <c r="AL116" s="242"/>
      <c r="AM116" s="242"/>
      <c r="AN116" s="242"/>
      <c r="AO116" s="242"/>
      <c r="AP116" s="242"/>
      <c r="AQ116" s="242"/>
      <c r="AR116" s="242"/>
      <c r="AS116" s="242"/>
      <c r="AT116" s="242"/>
      <c r="AU116" s="242"/>
      <c r="AV116" s="242"/>
      <c r="AW116" s="242"/>
      <c r="AX116" s="242"/>
      <c r="AY116" s="242"/>
      <c r="AZ116" s="242"/>
      <c r="BA116" s="242"/>
      <c r="BB116" s="242"/>
      <c r="BC116" s="242"/>
      <c r="BD116" s="242"/>
      <c r="BE116" s="242"/>
      <c r="BF116" s="242"/>
      <c r="BG116" s="242"/>
      <c r="BH116" s="242"/>
      <c r="BI116" s="242"/>
      <c r="BJ116" s="242"/>
      <c r="BK116" s="242"/>
      <c r="BL116" s="242"/>
      <c r="BM116" s="242"/>
      <c r="BN116" s="242"/>
      <c r="BO116" s="242"/>
      <c r="BP116" s="242"/>
      <c r="BQ116" s="242"/>
      <c r="BR116" s="242"/>
      <c r="BS116" s="242"/>
      <c r="BT116" s="242"/>
      <c r="BU116" s="242"/>
      <c r="BV116" s="243"/>
      <c r="BW116" s="244">
        <v>2</v>
      </c>
      <c r="BX116" s="245"/>
      <c r="BY116" s="245"/>
      <c r="BZ116" s="245"/>
      <c r="CA116" s="245"/>
      <c r="CB116" s="245"/>
      <c r="CC116" s="245"/>
      <c r="CD116" s="245"/>
      <c r="CE116" s="246"/>
      <c r="CF116" s="247">
        <v>3</v>
      </c>
      <c r="CG116" s="248"/>
      <c r="CH116" s="248"/>
      <c r="CI116" s="248"/>
      <c r="CJ116" s="248"/>
      <c r="CK116" s="248"/>
      <c r="CL116" s="248"/>
      <c r="CM116" s="248"/>
      <c r="CN116" s="248"/>
      <c r="CO116" s="248"/>
      <c r="CP116" s="248"/>
      <c r="CQ116" s="248"/>
      <c r="CR116" s="248"/>
      <c r="CS116" s="248"/>
      <c r="CT116" s="248"/>
      <c r="CU116" s="248"/>
      <c r="CV116" s="248"/>
      <c r="CW116" s="248"/>
      <c r="CX116" s="248"/>
      <c r="CY116" s="248"/>
      <c r="CZ116" s="248"/>
      <c r="DA116" s="248"/>
      <c r="DB116" s="248"/>
      <c r="DC116" s="248"/>
      <c r="DD116" s="248"/>
      <c r="DE116" s="248"/>
      <c r="DF116" s="248"/>
      <c r="DG116" s="248">
        <v>4</v>
      </c>
      <c r="DH116" s="248"/>
      <c r="DI116" s="248"/>
      <c r="DJ116" s="248"/>
      <c r="DK116" s="248"/>
      <c r="DL116" s="248"/>
      <c r="DM116" s="248"/>
      <c r="DN116" s="248"/>
      <c r="DO116" s="248"/>
      <c r="DP116" s="248"/>
      <c r="DQ116" s="248"/>
      <c r="DR116" s="248"/>
      <c r="DS116" s="248"/>
      <c r="DT116" s="248"/>
      <c r="DU116" s="248"/>
      <c r="DV116" s="248"/>
      <c r="DW116" s="248"/>
      <c r="DX116" s="248"/>
      <c r="DY116" s="248"/>
      <c r="DZ116" s="248"/>
      <c r="EA116" s="248"/>
      <c r="EB116" s="248"/>
      <c r="EC116" s="248"/>
      <c r="ED116" s="248"/>
      <c r="EE116" s="249">
        <v>5</v>
      </c>
      <c r="EF116" s="249"/>
      <c r="EG116" s="249"/>
      <c r="EH116" s="249"/>
      <c r="EI116" s="249"/>
      <c r="EJ116" s="249"/>
      <c r="EK116" s="249"/>
      <c r="EL116" s="249"/>
      <c r="EM116" s="249"/>
      <c r="EN116" s="249"/>
      <c r="EO116" s="249"/>
      <c r="EP116" s="249"/>
      <c r="EQ116" s="249"/>
      <c r="ER116" s="249"/>
      <c r="ES116" s="249"/>
      <c r="ET116" s="249"/>
      <c r="EU116" s="249"/>
      <c r="EV116" s="249"/>
      <c r="EW116" s="249"/>
      <c r="EX116" s="249"/>
      <c r="EY116" s="249"/>
      <c r="EZ116" s="249"/>
      <c r="FA116" s="249"/>
      <c r="FB116" s="249"/>
      <c r="FC116" s="249"/>
      <c r="FD116" s="249"/>
      <c r="FE116" s="244"/>
    </row>
    <row r="117" spans="1:161" s="34" customFormat="1" ht="15" customHeight="1" x14ac:dyDescent="0.2">
      <c r="A117" s="250"/>
      <c r="B117" s="250"/>
      <c r="C117" s="250"/>
      <c r="D117" s="250"/>
      <c r="E117" s="250"/>
      <c r="F117" s="250"/>
      <c r="G117" s="250"/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  <c r="R117" s="250"/>
      <c r="S117" s="250"/>
      <c r="T117" s="250"/>
      <c r="U117" s="250"/>
      <c r="V117" s="250"/>
      <c r="W117" s="250"/>
      <c r="X117" s="250"/>
      <c r="Y117" s="250"/>
      <c r="Z117" s="250"/>
      <c r="AA117" s="250"/>
      <c r="AB117" s="250"/>
      <c r="AC117" s="250"/>
      <c r="AD117" s="250"/>
      <c r="AE117" s="250"/>
      <c r="AF117" s="250"/>
      <c r="AG117" s="250"/>
      <c r="AH117" s="250"/>
      <c r="AI117" s="250"/>
      <c r="AJ117" s="250"/>
      <c r="AK117" s="250"/>
      <c r="AL117" s="250"/>
      <c r="AM117" s="250"/>
      <c r="AN117" s="250"/>
      <c r="AO117" s="250"/>
      <c r="AP117" s="250"/>
      <c r="AQ117" s="250"/>
      <c r="AR117" s="250"/>
      <c r="AS117" s="250"/>
      <c r="AT117" s="250"/>
      <c r="AU117" s="250"/>
      <c r="AV117" s="250"/>
      <c r="AW117" s="250"/>
      <c r="AX117" s="250"/>
      <c r="AY117" s="250"/>
      <c r="AZ117" s="250"/>
      <c r="BA117" s="250"/>
      <c r="BB117" s="250"/>
      <c r="BC117" s="250"/>
      <c r="BD117" s="250"/>
      <c r="BE117" s="250"/>
      <c r="BF117" s="250"/>
      <c r="BG117" s="250"/>
      <c r="BH117" s="250"/>
      <c r="BI117" s="250"/>
      <c r="BJ117" s="250"/>
      <c r="BK117" s="250"/>
      <c r="BL117" s="250"/>
      <c r="BM117" s="250"/>
      <c r="BN117" s="250"/>
      <c r="BO117" s="250"/>
      <c r="BP117" s="250"/>
      <c r="BQ117" s="250"/>
      <c r="BR117" s="250"/>
      <c r="BS117" s="250"/>
      <c r="BT117" s="250"/>
      <c r="BU117" s="250"/>
      <c r="BV117" s="250"/>
      <c r="BW117" s="251" t="s">
        <v>264</v>
      </c>
      <c r="BX117" s="252"/>
      <c r="BY117" s="252"/>
      <c r="BZ117" s="252"/>
      <c r="CA117" s="252"/>
      <c r="CB117" s="252"/>
      <c r="CC117" s="252"/>
      <c r="CD117" s="252"/>
      <c r="CE117" s="252"/>
      <c r="CF117" s="253"/>
      <c r="CG117" s="253"/>
      <c r="CH117" s="253"/>
      <c r="CI117" s="253"/>
      <c r="CJ117" s="253"/>
      <c r="CK117" s="253"/>
      <c r="CL117" s="253"/>
      <c r="CM117" s="253"/>
      <c r="CN117" s="253"/>
      <c r="CO117" s="253"/>
      <c r="CP117" s="253"/>
      <c r="CQ117" s="253"/>
      <c r="CR117" s="253"/>
      <c r="CS117" s="253"/>
      <c r="CT117" s="253"/>
      <c r="CU117" s="253"/>
      <c r="CV117" s="253"/>
      <c r="CW117" s="253"/>
      <c r="CX117" s="253"/>
      <c r="CY117" s="253"/>
      <c r="CZ117" s="253"/>
      <c r="DA117" s="253"/>
      <c r="DB117" s="253"/>
      <c r="DC117" s="253"/>
      <c r="DD117" s="253"/>
      <c r="DE117" s="253"/>
      <c r="DF117" s="253"/>
      <c r="DG117" s="253"/>
      <c r="DH117" s="253"/>
      <c r="DI117" s="253"/>
      <c r="DJ117" s="253"/>
      <c r="DK117" s="253"/>
      <c r="DL117" s="253"/>
      <c r="DM117" s="253"/>
      <c r="DN117" s="253"/>
      <c r="DO117" s="253"/>
      <c r="DP117" s="253"/>
      <c r="DQ117" s="253"/>
      <c r="DR117" s="253"/>
      <c r="DS117" s="253"/>
      <c r="DT117" s="253"/>
      <c r="DU117" s="253"/>
      <c r="DV117" s="253"/>
      <c r="DW117" s="253"/>
      <c r="DX117" s="253"/>
      <c r="DY117" s="253"/>
      <c r="DZ117" s="253"/>
      <c r="EA117" s="253"/>
      <c r="EB117" s="253"/>
      <c r="EC117" s="253"/>
      <c r="ED117" s="253"/>
      <c r="EE117" s="253"/>
      <c r="EF117" s="253"/>
      <c r="EG117" s="253"/>
      <c r="EH117" s="253"/>
      <c r="EI117" s="253"/>
      <c r="EJ117" s="253"/>
      <c r="EK117" s="253"/>
      <c r="EL117" s="253"/>
      <c r="EM117" s="253"/>
      <c r="EN117" s="253"/>
      <c r="EO117" s="253"/>
      <c r="EP117" s="253"/>
      <c r="EQ117" s="253"/>
      <c r="ER117" s="253"/>
      <c r="ES117" s="253"/>
      <c r="ET117" s="253"/>
      <c r="EU117" s="253"/>
      <c r="EV117" s="253"/>
      <c r="EW117" s="253"/>
      <c r="EX117" s="253"/>
      <c r="EY117" s="253"/>
      <c r="EZ117" s="253"/>
      <c r="FA117" s="253"/>
      <c r="FB117" s="253"/>
      <c r="FC117" s="253"/>
      <c r="FD117" s="253"/>
      <c r="FE117" s="254"/>
    </row>
    <row r="118" spans="1:161" s="34" customFormat="1" ht="15" customHeight="1" x14ac:dyDescent="0.2">
      <c r="A118" s="250"/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  <c r="R118" s="250"/>
      <c r="S118" s="250"/>
      <c r="T118" s="250"/>
      <c r="U118" s="250"/>
      <c r="V118" s="250"/>
      <c r="W118" s="250"/>
      <c r="X118" s="250"/>
      <c r="Y118" s="250"/>
      <c r="Z118" s="250"/>
      <c r="AA118" s="250"/>
      <c r="AB118" s="250"/>
      <c r="AC118" s="250"/>
      <c r="AD118" s="250"/>
      <c r="AE118" s="250"/>
      <c r="AF118" s="250"/>
      <c r="AG118" s="250"/>
      <c r="AH118" s="250"/>
      <c r="AI118" s="250"/>
      <c r="AJ118" s="250"/>
      <c r="AK118" s="250"/>
      <c r="AL118" s="250"/>
      <c r="AM118" s="250"/>
      <c r="AN118" s="250"/>
      <c r="AO118" s="250"/>
      <c r="AP118" s="250"/>
      <c r="AQ118" s="250"/>
      <c r="AR118" s="250"/>
      <c r="AS118" s="250"/>
      <c r="AT118" s="250"/>
      <c r="AU118" s="250"/>
      <c r="AV118" s="250"/>
      <c r="AW118" s="250"/>
      <c r="AX118" s="250"/>
      <c r="AY118" s="250"/>
      <c r="AZ118" s="250"/>
      <c r="BA118" s="250"/>
      <c r="BB118" s="250"/>
      <c r="BC118" s="250"/>
      <c r="BD118" s="250"/>
      <c r="BE118" s="250"/>
      <c r="BF118" s="250"/>
      <c r="BG118" s="250"/>
      <c r="BH118" s="250"/>
      <c r="BI118" s="250"/>
      <c r="BJ118" s="250"/>
      <c r="BK118" s="250"/>
      <c r="BL118" s="250"/>
      <c r="BM118" s="250"/>
      <c r="BN118" s="250"/>
      <c r="BO118" s="250"/>
      <c r="BP118" s="250"/>
      <c r="BQ118" s="250"/>
      <c r="BR118" s="250"/>
      <c r="BS118" s="250"/>
      <c r="BT118" s="250"/>
      <c r="BU118" s="250"/>
      <c r="BV118" s="250"/>
      <c r="BW118" s="255" t="s">
        <v>266</v>
      </c>
      <c r="BX118" s="256"/>
      <c r="BY118" s="256"/>
      <c r="BZ118" s="256"/>
      <c r="CA118" s="256"/>
      <c r="CB118" s="256"/>
      <c r="CC118" s="256"/>
      <c r="CD118" s="256"/>
      <c r="CE118" s="256"/>
      <c r="CF118" s="257"/>
      <c r="CG118" s="257"/>
      <c r="CH118" s="257"/>
      <c r="CI118" s="257"/>
      <c r="CJ118" s="257"/>
      <c r="CK118" s="257"/>
      <c r="CL118" s="257"/>
      <c r="CM118" s="257"/>
      <c r="CN118" s="257"/>
      <c r="CO118" s="257"/>
      <c r="CP118" s="257"/>
      <c r="CQ118" s="257"/>
      <c r="CR118" s="257"/>
      <c r="CS118" s="257"/>
      <c r="CT118" s="257"/>
      <c r="CU118" s="257"/>
      <c r="CV118" s="257"/>
      <c r="CW118" s="257"/>
      <c r="CX118" s="257"/>
      <c r="CY118" s="257"/>
      <c r="CZ118" s="257"/>
      <c r="DA118" s="257"/>
      <c r="DB118" s="257"/>
      <c r="DC118" s="257"/>
      <c r="DD118" s="257"/>
      <c r="DE118" s="257"/>
      <c r="DF118" s="257"/>
      <c r="DG118" s="257"/>
      <c r="DH118" s="257"/>
      <c r="DI118" s="257"/>
      <c r="DJ118" s="257"/>
      <c r="DK118" s="257"/>
      <c r="DL118" s="257"/>
      <c r="DM118" s="257"/>
      <c r="DN118" s="257"/>
      <c r="DO118" s="257"/>
      <c r="DP118" s="257"/>
      <c r="DQ118" s="257"/>
      <c r="DR118" s="257"/>
      <c r="DS118" s="257"/>
      <c r="DT118" s="257"/>
      <c r="DU118" s="257"/>
      <c r="DV118" s="257"/>
      <c r="DW118" s="257"/>
      <c r="DX118" s="257"/>
      <c r="DY118" s="257"/>
      <c r="DZ118" s="257"/>
      <c r="EA118" s="257"/>
      <c r="EB118" s="257"/>
      <c r="EC118" s="257"/>
      <c r="ED118" s="257"/>
      <c r="EE118" s="257"/>
      <c r="EF118" s="257"/>
      <c r="EG118" s="257"/>
      <c r="EH118" s="257"/>
      <c r="EI118" s="257"/>
      <c r="EJ118" s="257"/>
      <c r="EK118" s="257"/>
      <c r="EL118" s="257"/>
      <c r="EM118" s="257"/>
      <c r="EN118" s="257"/>
      <c r="EO118" s="257"/>
      <c r="EP118" s="257"/>
      <c r="EQ118" s="257"/>
      <c r="ER118" s="257"/>
      <c r="ES118" s="257"/>
      <c r="ET118" s="257"/>
      <c r="EU118" s="257"/>
      <c r="EV118" s="257"/>
      <c r="EW118" s="257"/>
      <c r="EX118" s="257"/>
      <c r="EY118" s="257"/>
      <c r="EZ118" s="257"/>
      <c r="FA118" s="257"/>
      <c r="FB118" s="257"/>
      <c r="FC118" s="257"/>
      <c r="FD118" s="257"/>
      <c r="FE118" s="258"/>
    </row>
    <row r="119" spans="1:161" s="34" customFormat="1" ht="15" customHeight="1" x14ac:dyDescent="0.2">
      <c r="A119" s="250"/>
      <c r="B119" s="250"/>
      <c r="C119" s="250"/>
      <c r="D119" s="250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  <c r="R119" s="250"/>
      <c r="S119" s="250"/>
      <c r="T119" s="250"/>
      <c r="U119" s="250"/>
      <c r="V119" s="250"/>
      <c r="W119" s="250"/>
      <c r="X119" s="250"/>
      <c r="Y119" s="250"/>
      <c r="Z119" s="250"/>
      <c r="AA119" s="250"/>
      <c r="AB119" s="250"/>
      <c r="AC119" s="250"/>
      <c r="AD119" s="250"/>
      <c r="AE119" s="250"/>
      <c r="AF119" s="250"/>
      <c r="AG119" s="250"/>
      <c r="AH119" s="250"/>
      <c r="AI119" s="250"/>
      <c r="AJ119" s="250"/>
      <c r="AK119" s="250"/>
      <c r="AL119" s="250"/>
      <c r="AM119" s="250"/>
      <c r="AN119" s="250"/>
      <c r="AO119" s="250"/>
      <c r="AP119" s="250"/>
      <c r="AQ119" s="250"/>
      <c r="AR119" s="250"/>
      <c r="AS119" s="250"/>
      <c r="AT119" s="250"/>
      <c r="AU119" s="250"/>
      <c r="AV119" s="250"/>
      <c r="AW119" s="250"/>
      <c r="AX119" s="250"/>
      <c r="AY119" s="250"/>
      <c r="AZ119" s="250"/>
      <c r="BA119" s="250"/>
      <c r="BB119" s="250"/>
      <c r="BC119" s="250"/>
      <c r="BD119" s="250"/>
      <c r="BE119" s="250"/>
      <c r="BF119" s="250"/>
      <c r="BG119" s="250"/>
      <c r="BH119" s="250"/>
      <c r="BI119" s="250"/>
      <c r="BJ119" s="250"/>
      <c r="BK119" s="250"/>
      <c r="BL119" s="250"/>
      <c r="BM119" s="250"/>
      <c r="BN119" s="250"/>
      <c r="BO119" s="250"/>
      <c r="BP119" s="250"/>
      <c r="BQ119" s="250"/>
      <c r="BR119" s="250"/>
      <c r="BS119" s="250"/>
      <c r="BT119" s="250"/>
      <c r="BU119" s="250"/>
      <c r="BV119" s="250"/>
      <c r="BW119" s="255"/>
      <c r="BX119" s="256"/>
      <c r="BY119" s="256"/>
      <c r="BZ119" s="256"/>
      <c r="CA119" s="256"/>
      <c r="CB119" s="256"/>
      <c r="CC119" s="256"/>
      <c r="CD119" s="256"/>
      <c r="CE119" s="256"/>
      <c r="CF119" s="257"/>
      <c r="CG119" s="257"/>
      <c r="CH119" s="257"/>
      <c r="CI119" s="257"/>
      <c r="CJ119" s="257"/>
      <c r="CK119" s="257"/>
      <c r="CL119" s="257"/>
      <c r="CM119" s="257"/>
      <c r="CN119" s="257"/>
      <c r="CO119" s="257"/>
      <c r="CP119" s="257"/>
      <c r="CQ119" s="257"/>
      <c r="CR119" s="257"/>
      <c r="CS119" s="257"/>
      <c r="CT119" s="257"/>
      <c r="CU119" s="257"/>
      <c r="CV119" s="257"/>
      <c r="CW119" s="257"/>
      <c r="CX119" s="257"/>
      <c r="CY119" s="257"/>
      <c r="CZ119" s="257"/>
      <c r="DA119" s="257"/>
      <c r="DB119" s="257"/>
      <c r="DC119" s="257"/>
      <c r="DD119" s="257"/>
      <c r="DE119" s="257"/>
      <c r="DF119" s="257"/>
      <c r="DG119" s="257"/>
      <c r="DH119" s="257"/>
      <c r="DI119" s="257"/>
      <c r="DJ119" s="257"/>
      <c r="DK119" s="257"/>
      <c r="DL119" s="257"/>
      <c r="DM119" s="257"/>
      <c r="DN119" s="257"/>
      <c r="DO119" s="257"/>
      <c r="DP119" s="257"/>
      <c r="DQ119" s="257"/>
      <c r="DR119" s="257"/>
      <c r="DS119" s="257"/>
      <c r="DT119" s="257"/>
      <c r="DU119" s="257"/>
      <c r="DV119" s="257"/>
      <c r="DW119" s="257"/>
      <c r="DX119" s="257"/>
      <c r="DY119" s="257"/>
      <c r="DZ119" s="257"/>
      <c r="EA119" s="257"/>
      <c r="EB119" s="257"/>
      <c r="EC119" s="257"/>
      <c r="ED119" s="257"/>
      <c r="EE119" s="257"/>
      <c r="EF119" s="257"/>
      <c r="EG119" s="257"/>
      <c r="EH119" s="257"/>
      <c r="EI119" s="257"/>
      <c r="EJ119" s="257"/>
      <c r="EK119" s="257"/>
      <c r="EL119" s="257"/>
      <c r="EM119" s="257"/>
      <c r="EN119" s="257"/>
      <c r="EO119" s="257"/>
      <c r="EP119" s="257"/>
      <c r="EQ119" s="257"/>
      <c r="ER119" s="257"/>
      <c r="ES119" s="257"/>
      <c r="ET119" s="257"/>
      <c r="EU119" s="257"/>
      <c r="EV119" s="257"/>
      <c r="EW119" s="257"/>
      <c r="EX119" s="257"/>
      <c r="EY119" s="257"/>
      <c r="EZ119" s="257"/>
      <c r="FA119" s="257"/>
      <c r="FB119" s="257"/>
      <c r="FC119" s="257"/>
      <c r="FD119" s="257"/>
      <c r="FE119" s="258"/>
    </row>
    <row r="120" spans="1:161" s="36" customFormat="1" ht="16.5" customHeight="1" thickBot="1" x14ac:dyDescent="0.3">
      <c r="A120" s="268" t="s">
        <v>298</v>
      </c>
      <c r="B120" s="268"/>
      <c r="C120" s="268"/>
      <c r="D120" s="268"/>
      <c r="E120" s="268"/>
      <c r="F120" s="268"/>
      <c r="G120" s="268"/>
      <c r="H120" s="268"/>
      <c r="I120" s="268"/>
      <c r="J120" s="268"/>
      <c r="K120" s="268"/>
      <c r="L120" s="268"/>
      <c r="M120" s="268"/>
      <c r="N120" s="268"/>
      <c r="O120" s="268"/>
      <c r="P120" s="268"/>
      <c r="Q120" s="268"/>
      <c r="R120" s="268"/>
      <c r="S120" s="268"/>
      <c r="T120" s="268"/>
      <c r="U120" s="268"/>
      <c r="V120" s="268"/>
      <c r="W120" s="268"/>
      <c r="X120" s="268"/>
      <c r="Y120" s="268"/>
      <c r="Z120" s="268"/>
      <c r="AA120" s="268"/>
      <c r="AB120" s="268"/>
      <c r="AC120" s="268"/>
      <c r="AD120" s="268"/>
      <c r="AE120" s="268"/>
      <c r="AF120" s="268"/>
      <c r="AG120" s="268"/>
      <c r="AH120" s="268"/>
      <c r="AI120" s="268"/>
      <c r="AJ120" s="268"/>
      <c r="AK120" s="268"/>
      <c r="AL120" s="268"/>
      <c r="AM120" s="268"/>
      <c r="AN120" s="268"/>
      <c r="AO120" s="268"/>
      <c r="AP120" s="268"/>
      <c r="AQ120" s="268"/>
      <c r="AR120" s="268"/>
      <c r="AS120" s="268"/>
      <c r="AT120" s="268"/>
      <c r="AU120" s="268"/>
      <c r="AV120" s="268"/>
      <c r="AW120" s="268"/>
      <c r="AX120" s="268"/>
      <c r="AY120" s="268"/>
      <c r="AZ120" s="268"/>
      <c r="BA120" s="268"/>
      <c r="BB120" s="268"/>
      <c r="BC120" s="268"/>
      <c r="BD120" s="268"/>
      <c r="BE120" s="268"/>
      <c r="BF120" s="268"/>
      <c r="BG120" s="268"/>
      <c r="BH120" s="268"/>
      <c r="BI120" s="268"/>
      <c r="BJ120" s="268"/>
      <c r="BK120" s="268"/>
      <c r="BL120" s="268"/>
      <c r="BM120" s="268"/>
      <c r="BN120" s="268"/>
      <c r="BO120" s="268"/>
      <c r="BP120" s="268"/>
      <c r="BQ120" s="268"/>
      <c r="BR120" s="268"/>
      <c r="BS120" s="268"/>
      <c r="BT120" s="268"/>
      <c r="BU120" s="268"/>
      <c r="BV120" s="334"/>
      <c r="BW120" s="269" t="s">
        <v>274</v>
      </c>
      <c r="BX120" s="270"/>
      <c r="BY120" s="270"/>
      <c r="BZ120" s="270"/>
      <c r="CA120" s="270"/>
      <c r="CB120" s="270"/>
      <c r="CC120" s="270"/>
      <c r="CD120" s="270"/>
      <c r="CE120" s="270"/>
      <c r="CF120" s="271"/>
      <c r="CG120" s="271"/>
      <c r="CH120" s="271"/>
      <c r="CI120" s="271"/>
      <c r="CJ120" s="271"/>
      <c r="CK120" s="271"/>
      <c r="CL120" s="271"/>
      <c r="CM120" s="271"/>
      <c r="CN120" s="271"/>
      <c r="CO120" s="271"/>
      <c r="CP120" s="271"/>
      <c r="CQ120" s="271"/>
      <c r="CR120" s="271"/>
      <c r="CS120" s="271"/>
      <c r="CT120" s="271"/>
      <c r="CU120" s="271"/>
      <c r="CV120" s="271"/>
      <c r="CW120" s="271"/>
      <c r="CX120" s="271"/>
      <c r="CY120" s="271"/>
      <c r="CZ120" s="271"/>
      <c r="DA120" s="271"/>
      <c r="DB120" s="271"/>
      <c r="DC120" s="271"/>
      <c r="DD120" s="271"/>
      <c r="DE120" s="271"/>
      <c r="DF120" s="271"/>
      <c r="DG120" s="271"/>
      <c r="DH120" s="271"/>
      <c r="DI120" s="271"/>
      <c r="DJ120" s="271"/>
      <c r="DK120" s="271"/>
      <c r="DL120" s="271"/>
      <c r="DM120" s="271"/>
      <c r="DN120" s="271"/>
      <c r="DO120" s="271"/>
      <c r="DP120" s="271"/>
      <c r="DQ120" s="271"/>
      <c r="DR120" s="271"/>
      <c r="DS120" s="271"/>
      <c r="DT120" s="271"/>
      <c r="DU120" s="271"/>
      <c r="DV120" s="271"/>
      <c r="DW120" s="271"/>
      <c r="DX120" s="271"/>
      <c r="DY120" s="271"/>
      <c r="DZ120" s="271"/>
      <c r="EA120" s="271"/>
      <c r="EB120" s="271"/>
      <c r="EC120" s="271"/>
      <c r="ED120" s="271"/>
      <c r="EE120" s="271"/>
      <c r="EF120" s="271"/>
      <c r="EG120" s="271"/>
      <c r="EH120" s="271"/>
      <c r="EI120" s="271"/>
      <c r="EJ120" s="271"/>
      <c r="EK120" s="271"/>
      <c r="EL120" s="271"/>
      <c r="EM120" s="271"/>
      <c r="EN120" s="271"/>
      <c r="EO120" s="271"/>
      <c r="EP120" s="271"/>
      <c r="EQ120" s="271"/>
      <c r="ER120" s="271"/>
      <c r="ES120" s="271"/>
      <c r="ET120" s="271"/>
      <c r="EU120" s="271"/>
      <c r="EV120" s="271"/>
      <c r="EW120" s="271"/>
      <c r="EX120" s="271"/>
      <c r="EY120" s="271"/>
      <c r="EZ120" s="271"/>
      <c r="FA120" s="271"/>
      <c r="FB120" s="271"/>
      <c r="FC120" s="271"/>
      <c r="FD120" s="271"/>
      <c r="FE120" s="272"/>
    </row>
    <row r="121" spans="1:161" s="34" customFormat="1" ht="12.75" x14ac:dyDescent="0.2">
      <c r="A121" s="42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4"/>
      <c r="BT121" s="44"/>
      <c r="BU121" s="44"/>
      <c r="BV121" s="44"/>
      <c r="BW121" s="44"/>
      <c r="BX121" s="44"/>
      <c r="BY121" s="44"/>
      <c r="BZ121" s="44"/>
      <c r="CA121" s="44"/>
      <c r="CB121" s="45"/>
      <c r="CC121" s="45"/>
      <c r="CD121" s="45"/>
      <c r="CE121" s="45"/>
      <c r="CF121" s="45"/>
      <c r="CG121" s="45"/>
      <c r="CH121" s="45"/>
      <c r="CI121" s="45"/>
      <c r="CJ121" s="45"/>
      <c r="CK121" s="45"/>
      <c r="CL121" s="45"/>
      <c r="CM121" s="45"/>
      <c r="CN121" s="45"/>
      <c r="CO121" s="45"/>
      <c r="CP121" s="45"/>
      <c r="CQ121" s="45"/>
      <c r="CR121" s="45"/>
      <c r="CS121" s="45"/>
      <c r="CT121" s="45"/>
      <c r="CU121" s="45"/>
      <c r="CV121" s="45"/>
      <c r="CW121" s="45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/>
      <c r="DH121" s="45"/>
      <c r="DI121" s="45"/>
      <c r="DJ121" s="45"/>
      <c r="DK121" s="45"/>
      <c r="DL121" s="45"/>
      <c r="DM121" s="45"/>
      <c r="DN121" s="45"/>
      <c r="DO121" s="45"/>
      <c r="DP121" s="45"/>
      <c r="DQ121" s="45"/>
      <c r="DR121" s="45"/>
      <c r="DS121" s="45"/>
      <c r="DT121" s="45"/>
      <c r="DU121" s="45"/>
      <c r="DV121" s="45"/>
      <c r="DW121" s="45"/>
      <c r="DX121" s="45"/>
      <c r="DY121" s="45"/>
      <c r="DZ121" s="45"/>
      <c r="EA121" s="45"/>
      <c r="EB121" s="45"/>
      <c r="EC121" s="45"/>
      <c r="ED121" s="45"/>
      <c r="EE121" s="45"/>
      <c r="EF121" s="45"/>
      <c r="EG121" s="45"/>
      <c r="EH121" s="45"/>
      <c r="EI121" s="45"/>
      <c r="EJ121" s="45"/>
      <c r="EK121" s="45"/>
      <c r="EL121" s="45"/>
      <c r="EM121" s="45"/>
      <c r="EN121" s="45"/>
      <c r="EO121" s="45"/>
      <c r="EP121" s="45"/>
      <c r="EQ121" s="45"/>
      <c r="ER121" s="45"/>
      <c r="ES121" s="45"/>
      <c r="ET121" s="45"/>
      <c r="EU121" s="45"/>
      <c r="EV121" s="45"/>
      <c r="EW121" s="45"/>
      <c r="EX121" s="45"/>
      <c r="EY121" s="45"/>
      <c r="EZ121" s="45"/>
      <c r="FA121" s="45"/>
      <c r="FB121" s="45"/>
      <c r="FC121" s="45"/>
      <c r="FD121" s="45"/>
      <c r="FE121" s="45"/>
    </row>
    <row r="122" spans="1:161" s="23" customFormat="1" ht="12.75" x14ac:dyDescent="0.2">
      <c r="A122" s="23" t="s">
        <v>332</v>
      </c>
    </row>
    <row r="123" spans="1:161" s="27" customFormat="1" ht="6" customHeight="1" x14ac:dyDescent="0.2"/>
    <row r="124" spans="1:161" s="32" customFormat="1" ht="16.5" customHeight="1" x14ac:dyDescent="0.2">
      <c r="A124" s="230" t="s">
        <v>68</v>
      </c>
      <c r="B124" s="230"/>
      <c r="C124" s="230"/>
      <c r="D124" s="230"/>
      <c r="E124" s="230"/>
      <c r="F124" s="230"/>
      <c r="G124" s="230"/>
      <c r="H124" s="230"/>
      <c r="I124" s="230"/>
      <c r="J124" s="230"/>
      <c r="K124" s="230"/>
      <c r="L124" s="230"/>
      <c r="M124" s="230"/>
      <c r="N124" s="230"/>
      <c r="O124" s="230"/>
      <c r="P124" s="230"/>
      <c r="Q124" s="230"/>
      <c r="R124" s="230"/>
      <c r="S124" s="230"/>
      <c r="T124" s="230"/>
      <c r="U124" s="230"/>
      <c r="V124" s="230"/>
      <c r="W124" s="230"/>
      <c r="X124" s="230"/>
      <c r="Y124" s="230"/>
      <c r="Z124" s="230"/>
      <c r="AA124" s="230"/>
      <c r="AB124" s="230"/>
      <c r="AC124" s="230"/>
      <c r="AD124" s="230"/>
      <c r="AE124" s="230"/>
      <c r="AF124" s="230"/>
      <c r="AG124" s="230"/>
      <c r="AH124" s="230"/>
      <c r="AI124" s="230"/>
      <c r="AJ124" s="230"/>
      <c r="AK124" s="230"/>
      <c r="AL124" s="230"/>
      <c r="AM124" s="230"/>
      <c r="AN124" s="230"/>
      <c r="AO124" s="230"/>
      <c r="AP124" s="230"/>
      <c r="AQ124" s="230"/>
      <c r="AR124" s="230"/>
      <c r="AS124" s="230"/>
      <c r="AT124" s="230"/>
      <c r="AU124" s="230"/>
      <c r="AV124" s="230"/>
      <c r="AW124" s="230"/>
      <c r="AX124" s="230"/>
      <c r="AY124" s="230"/>
      <c r="AZ124" s="230"/>
      <c r="BA124" s="230"/>
      <c r="BB124" s="230"/>
      <c r="BC124" s="230"/>
      <c r="BD124" s="230"/>
      <c r="BE124" s="230"/>
      <c r="BF124" s="230"/>
      <c r="BG124" s="230"/>
      <c r="BH124" s="230"/>
      <c r="BI124" s="230"/>
      <c r="BJ124" s="230"/>
      <c r="BK124" s="230"/>
      <c r="BL124" s="230"/>
      <c r="BM124" s="230"/>
      <c r="BN124" s="230"/>
      <c r="BO124" s="230"/>
      <c r="BP124" s="230"/>
      <c r="BQ124" s="230"/>
      <c r="BR124" s="230"/>
      <c r="BS124" s="230"/>
      <c r="BT124" s="230"/>
      <c r="BU124" s="230"/>
      <c r="BV124" s="231"/>
      <c r="BW124" s="236" t="s">
        <v>257</v>
      </c>
      <c r="BX124" s="230"/>
      <c r="BY124" s="230"/>
      <c r="BZ124" s="230"/>
      <c r="CA124" s="230"/>
      <c r="CB124" s="230"/>
      <c r="CC124" s="230"/>
      <c r="CD124" s="230"/>
      <c r="CE124" s="231"/>
      <c r="CF124" s="239" t="s">
        <v>69</v>
      </c>
      <c r="CG124" s="240"/>
      <c r="CH124" s="240"/>
      <c r="CI124" s="240"/>
      <c r="CJ124" s="240"/>
      <c r="CK124" s="240"/>
      <c r="CL124" s="240"/>
      <c r="CM124" s="240"/>
      <c r="CN124" s="240"/>
      <c r="CO124" s="240"/>
      <c r="CP124" s="240"/>
      <c r="CQ124" s="240"/>
      <c r="CR124" s="240"/>
      <c r="CS124" s="240"/>
      <c r="CT124" s="240"/>
      <c r="CU124" s="240"/>
      <c r="CV124" s="240"/>
      <c r="CW124" s="240"/>
      <c r="CX124" s="240"/>
      <c r="CY124" s="240"/>
      <c r="CZ124" s="240"/>
      <c r="DA124" s="240"/>
      <c r="DB124" s="240"/>
      <c r="DC124" s="240"/>
      <c r="DD124" s="240"/>
      <c r="DE124" s="240"/>
      <c r="DF124" s="240"/>
      <c r="DG124" s="240"/>
      <c r="DH124" s="240"/>
      <c r="DI124" s="240"/>
      <c r="DJ124" s="240"/>
      <c r="DK124" s="240"/>
      <c r="DL124" s="240"/>
      <c r="DM124" s="240"/>
      <c r="DN124" s="240"/>
      <c r="DO124" s="240"/>
      <c r="DP124" s="240"/>
      <c r="DQ124" s="240"/>
      <c r="DR124" s="240"/>
      <c r="DS124" s="240"/>
      <c r="DT124" s="240"/>
      <c r="DU124" s="240"/>
      <c r="DV124" s="240"/>
      <c r="DW124" s="240"/>
      <c r="DX124" s="240"/>
      <c r="DY124" s="240"/>
      <c r="DZ124" s="240"/>
      <c r="EA124" s="240"/>
      <c r="EB124" s="240"/>
      <c r="EC124" s="240"/>
      <c r="ED124" s="240"/>
      <c r="EE124" s="240"/>
      <c r="EF124" s="240"/>
      <c r="EG124" s="240"/>
      <c r="EH124" s="240"/>
      <c r="EI124" s="240"/>
      <c r="EJ124" s="240"/>
      <c r="EK124" s="240"/>
      <c r="EL124" s="240"/>
      <c r="EM124" s="240"/>
      <c r="EN124" s="240"/>
      <c r="EO124" s="240"/>
      <c r="EP124" s="240"/>
      <c r="EQ124" s="240"/>
      <c r="ER124" s="240"/>
      <c r="ES124" s="240"/>
      <c r="ET124" s="240"/>
      <c r="EU124" s="240"/>
      <c r="EV124" s="240"/>
      <c r="EW124" s="240"/>
      <c r="EX124" s="240"/>
      <c r="EY124" s="240"/>
      <c r="EZ124" s="240"/>
      <c r="FA124" s="240"/>
      <c r="FB124" s="240"/>
      <c r="FC124" s="240"/>
      <c r="FD124" s="240"/>
      <c r="FE124" s="241"/>
    </row>
    <row r="125" spans="1:161" s="32" customFormat="1" ht="12.75" x14ac:dyDescent="0.2">
      <c r="A125" s="232"/>
      <c r="B125" s="232"/>
      <c r="C125" s="232"/>
      <c r="D125" s="232"/>
      <c r="E125" s="232"/>
      <c r="F125" s="232"/>
      <c r="G125" s="232"/>
      <c r="H125" s="232"/>
      <c r="I125" s="232"/>
      <c r="J125" s="232"/>
      <c r="K125" s="232"/>
      <c r="L125" s="232"/>
      <c r="M125" s="232"/>
      <c r="N125" s="232"/>
      <c r="O125" s="232"/>
      <c r="P125" s="232"/>
      <c r="Q125" s="232"/>
      <c r="R125" s="232"/>
      <c r="S125" s="232"/>
      <c r="T125" s="232"/>
      <c r="U125" s="232"/>
      <c r="V125" s="232"/>
      <c r="W125" s="232"/>
      <c r="X125" s="232"/>
      <c r="Y125" s="232"/>
      <c r="Z125" s="232"/>
      <c r="AA125" s="232"/>
      <c r="AB125" s="232"/>
      <c r="AC125" s="232"/>
      <c r="AD125" s="232"/>
      <c r="AE125" s="232"/>
      <c r="AF125" s="232"/>
      <c r="AG125" s="232"/>
      <c r="AH125" s="232"/>
      <c r="AI125" s="232"/>
      <c r="AJ125" s="232"/>
      <c r="AK125" s="232"/>
      <c r="AL125" s="232"/>
      <c r="AM125" s="232"/>
      <c r="AN125" s="232"/>
      <c r="AO125" s="232"/>
      <c r="AP125" s="232"/>
      <c r="AQ125" s="232"/>
      <c r="AR125" s="232"/>
      <c r="AS125" s="232"/>
      <c r="AT125" s="232"/>
      <c r="AU125" s="232"/>
      <c r="AV125" s="232"/>
      <c r="AW125" s="232"/>
      <c r="AX125" s="232"/>
      <c r="AY125" s="232"/>
      <c r="AZ125" s="232"/>
      <c r="BA125" s="232"/>
      <c r="BB125" s="232"/>
      <c r="BC125" s="232"/>
      <c r="BD125" s="232"/>
      <c r="BE125" s="232"/>
      <c r="BF125" s="232"/>
      <c r="BG125" s="232"/>
      <c r="BH125" s="232"/>
      <c r="BI125" s="232"/>
      <c r="BJ125" s="232"/>
      <c r="BK125" s="232"/>
      <c r="BL125" s="232"/>
      <c r="BM125" s="232"/>
      <c r="BN125" s="232"/>
      <c r="BO125" s="232"/>
      <c r="BP125" s="232"/>
      <c r="BQ125" s="232"/>
      <c r="BR125" s="232"/>
      <c r="BS125" s="232"/>
      <c r="BT125" s="232"/>
      <c r="BU125" s="232"/>
      <c r="BV125" s="233"/>
      <c r="BW125" s="237"/>
      <c r="BX125" s="232"/>
      <c r="BY125" s="232"/>
      <c r="BZ125" s="232"/>
      <c r="CA125" s="232"/>
      <c r="CB125" s="232"/>
      <c r="CC125" s="232"/>
      <c r="CD125" s="232"/>
      <c r="CE125" s="233"/>
      <c r="CF125" s="218" t="s">
        <v>242</v>
      </c>
      <c r="CG125" s="218"/>
      <c r="CH125" s="218"/>
      <c r="CI125" s="218"/>
      <c r="CJ125" s="218"/>
      <c r="CK125" s="218"/>
      <c r="CL125" s="218"/>
      <c r="CM125" s="218"/>
      <c r="CN125" s="218"/>
      <c r="CO125" s="218"/>
      <c r="CP125" s="218"/>
      <c r="CQ125" s="218"/>
      <c r="CR125" s="218"/>
      <c r="CS125" s="214"/>
      <c r="CT125" s="214"/>
      <c r="CU125" s="214"/>
      <c r="CV125" s="215" t="s">
        <v>258</v>
      </c>
      <c r="CW125" s="215"/>
      <c r="CX125" s="215"/>
      <c r="CY125" s="215"/>
      <c r="CZ125" s="215"/>
      <c r="DA125" s="215"/>
      <c r="DB125" s="215"/>
      <c r="DC125" s="215"/>
      <c r="DD125" s="215"/>
      <c r="DE125" s="215"/>
      <c r="DF125" s="216"/>
      <c r="DG125" s="217" t="s">
        <v>242</v>
      </c>
      <c r="DH125" s="218"/>
      <c r="DI125" s="218"/>
      <c r="DJ125" s="218"/>
      <c r="DK125" s="218"/>
      <c r="DL125" s="218"/>
      <c r="DM125" s="218"/>
      <c r="DN125" s="218"/>
      <c r="DO125" s="218"/>
      <c r="DP125" s="218"/>
      <c r="DQ125" s="218"/>
      <c r="DR125" s="214"/>
      <c r="DS125" s="214"/>
      <c r="DT125" s="214"/>
      <c r="DU125" s="215" t="s">
        <v>258</v>
      </c>
      <c r="DV125" s="215"/>
      <c r="DW125" s="215"/>
      <c r="DX125" s="215"/>
      <c r="DY125" s="215"/>
      <c r="DZ125" s="215"/>
      <c r="EA125" s="215"/>
      <c r="EB125" s="215"/>
      <c r="EC125" s="215"/>
      <c r="ED125" s="216"/>
      <c r="EE125" s="217" t="s">
        <v>242</v>
      </c>
      <c r="EF125" s="218"/>
      <c r="EG125" s="218"/>
      <c r="EH125" s="218"/>
      <c r="EI125" s="218"/>
      <c r="EJ125" s="218"/>
      <c r="EK125" s="218"/>
      <c r="EL125" s="218"/>
      <c r="EM125" s="218"/>
      <c r="EN125" s="218"/>
      <c r="EO125" s="218"/>
      <c r="EP125" s="218"/>
      <c r="EQ125" s="218"/>
      <c r="ER125" s="214"/>
      <c r="ES125" s="214"/>
      <c r="ET125" s="214"/>
      <c r="EU125" s="215" t="s">
        <v>258</v>
      </c>
      <c r="EV125" s="215"/>
      <c r="EW125" s="215"/>
      <c r="EX125" s="215"/>
      <c r="EY125" s="215"/>
      <c r="EZ125" s="215"/>
      <c r="FA125" s="215"/>
      <c r="FB125" s="215"/>
      <c r="FC125" s="215"/>
      <c r="FD125" s="215"/>
      <c r="FE125" s="215"/>
    </row>
    <row r="126" spans="1:161" s="32" customFormat="1" ht="27" customHeight="1" x14ac:dyDescent="0.2">
      <c r="A126" s="234"/>
      <c r="B126" s="234"/>
      <c r="C126" s="234"/>
      <c r="D126" s="234"/>
      <c r="E126" s="234"/>
      <c r="F126" s="234"/>
      <c r="G126" s="234"/>
      <c r="H126" s="234"/>
      <c r="I126" s="234"/>
      <c r="J126" s="234"/>
      <c r="K126" s="234"/>
      <c r="L126" s="234"/>
      <c r="M126" s="234"/>
      <c r="N126" s="234"/>
      <c r="O126" s="234"/>
      <c r="P126" s="234"/>
      <c r="Q126" s="234"/>
      <c r="R126" s="234"/>
      <c r="S126" s="234"/>
      <c r="T126" s="234"/>
      <c r="U126" s="234"/>
      <c r="V126" s="234"/>
      <c r="W126" s="234"/>
      <c r="X126" s="234"/>
      <c r="Y126" s="234"/>
      <c r="Z126" s="234"/>
      <c r="AA126" s="234"/>
      <c r="AB126" s="234"/>
      <c r="AC126" s="234"/>
      <c r="AD126" s="234"/>
      <c r="AE126" s="234"/>
      <c r="AF126" s="234"/>
      <c r="AG126" s="234"/>
      <c r="AH126" s="234"/>
      <c r="AI126" s="234"/>
      <c r="AJ126" s="234"/>
      <c r="AK126" s="234"/>
      <c r="AL126" s="234"/>
      <c r="AM126" s="234"/>
      <c r="AN126" s="234"/>
      <c r="AO126" s="234"/>
      <c r="AP126" s="234"/>
      <c r="AQ126" s="234"/>
      <c r="AR126" s="234"/>
      <c r="AS126" s="234"/>
      <c r="AT126" s="234"/>
      <c r="AU126" s="234"/>
      <c r="AV126" s="234"/>
      <c r="AW126" s="234"/>
      <c r="AX126" s="234"/>
      <c r="AY126" s="234"/>
      <c r="AZ126" s="234"/>
      <c r="BA126" s="234"/>
      <c r="BB126" s="234"/>
      <c r="BC126" s="234"/>
      <c r="BD126" s="234"/>
      <c r="BE126" s="234"/>
      <c r="BF126" s="234"/>
      <c r="BG126" s="234"/>
      <c r="BH126" s="234"/>
      <c r="BI126" s="234"/>
      <c r="BJ126" s="234"/>
      <c r="BK126" s="234"/>
      <c r="BL126" s="234"/>
      <c r="BM126" s="234"/>
      <c r="BN126" s="234"/>
      <c r="BO126" s="234"/>
      <c r="BP126" s="234"/>
      <c r="BQ126" s="234"/>
      <c r="BR126" s="234"/>
      <c r="BS126" s="234"/>
      <c r="BT126" s="234"/>
      <c r="BU126" s="234"/>
      <c r="BV126" s="235"/>
      <c r="BW126" s="238"/>
      <c r="BX126" s="234"/>
      <c r="BY126" s="234"/>
      <c r="BZ126" s="234"/>
      <c r="CA126" s="234"/>
      <c r="CB126" s="234"/>
      <c r="CC126" s="234"/>
      <c r="CD126" s="234"/>
      <c r="CE126" s="235"/>
      <c r="CF126" s="219" t="s">
        <v>259</v>
      </c>
      <c r="CG126" s="219"/>
      <c r="CH126" s="219"/>
      <c r="CI126" s="219"/>
      <c r="CJ126" s="219"/>
      <c r="CK126" s="219"/>
      <c r="CL126" s="219"/>
      <c r="CM126" s="219"/>
      <c r="CN126" s="219"/>
      <c r="CO126" s="219"/>
      <c r="CP126" s="219"/>
      <c r="CQ126" s="219"/>
      <c r="CR126" s="219"/>
      <c r="CS126" s="219"/>
      <c r="CT126" s="219"/>
      <c r="CU126" s="219"/>
      <c r="CV126" s="219"/>
      <c r="CW126" s="219"/>
      <c r="CX126" s="219"/>
      <c r="CY126" s="219"/>
      <c r="CZ126" s="219"/>
      <c r="DA126" s="219"/>
      <c r="DB126" s="219"/>
      <c r="DC126" s="219"/>
      <c r="DD126" s="219"/>
      <c r="DE126" s="219"/>
      <c r="DF126" s="220"/>
      <c r="DG126" s="221" t="s">
        <v>260</v>
      </c>
      <c r="DH126" s="219"/>
      <c r="DI126" s="219"/>
      <c r="DJ126" s="219"/>
      <c r="DK126" s="219"/>
      <c r="DL126" s="219"/>
      <c r="DM126" s="219"/>
      <c r="DN126" s="219"/>
      <c r="DO126" s="219"/>
      <c r="DP126" s="219"/>
      <c r="DQ126" s="219"/>
      <c r="DR126" s="219"/>
      <c r="DS126" s="219"/>
      <c r="DT126" s="219"/>
      <c r="DU126" s="219"/>
      <c r="DV126" s="219"/>
      <c r="DW126" s="219"/>
      <c r="DX126" s="219"/>
      <c r="DY126" s="219"/>
      <c r="DZ126" s="219"/>
      <c r="EA126" s="219"/>
      <c r="EB126" s="219"/>
      <c r="EC126" s="219"/>
      <c r="ED126" s="220"/>
      <c r="EE126" s="221" t="s">
        <v>261</v>
      </c>
      <c r="EF126" s="219"/>
      <c r="EG126" s="219"/>
      <c r="EH126" s="219"/>
      <c r="EI126" s="219"/>
      <c r="EJ126" s="219"/>
      <c r="EK126" s="219"/>
      <c r="EL126" s="219"/>
      <c r="EM126" s="219"/>
      <c r="EN126" s="219"/>
      <c r="EO126" s="219"/>
      <c r="EP126" s="219"/>
      <c r="EQ126" s="219"/>
      <c r="ER126" s="219"/>
      <c r="ES126" s="219"/>
      <c r="ET126" s="219"/>
      <c r="EU126" s="219"/>
      <c r="EV126" s="219"/>
      <c r="EW126" s="219"/>
      <c r="EX126" s="219"/>
      <c r="EY126" s="219"/>
      <c r="EZ126" s="219"/>
      <c r="FA126" s="219"/>
      <c r="FB126" s="219"/>
      <c r="FC126" s="219"/>
      <c r="FD126" s="219"/>
      <c r="FE126" s="219"/>
    </row>
    <row r="127" spans="1:161" s="33" customFormat="1" ht="13.5" customHeight="1" thickBot="1" x14ac:dyDescent="0.3">
      <c r="A127" s="242" t="s">
        <v>262</v>
      </c>
      <c r="B127" s="242"/>
      <c r="C127" s="242"/>
      <c r="D127" s="242"/>
      <c r="E127" s="242"/>
      <c r="F127" s="242"/>
      <c r="G127" s="242"/>
      <c r="H127" s="242"/>
      <c r="I127" s="242"/>
      <c r="J127" s="242"/>
      <c r="K127" s="242"/>
      <c r="L127" s="242"/>
      <c r="M127" s="242"/>
      <c r="N127" s="242"/>
      <c r="O127" s="242"/>
      <c r="P127" s="242"/>
      <c r="Q127" s="242"/>
      <c r="R127" s="242"/>
      <c r="S127" s="242"/>
      <c r="T127" s="242"/>
      <c r="U127" s="242"/>
      <c r="V127" s="242"/>
      <c r="W127" s="242"/>
      <c r="X127" s="242"/>
      <c r="Y127" s="242"/>
      <c r="Z127" s="242"/>
      <c r="AA127" s="242"/>
      <c r="AB127" s="242"/>
      <c r="AC127" s="242"/>
      <c r="AD127" s="242"/>
      <c r="AE127" s="242"/>
      <c r="AF127" s="242"/>
      <c r="AG127" s="242"/>
      <c r="AH127" s="242"/>
      <c r="AI127" s="242"/>
      <c r="AJ127" s="242"/>
      <c r="AK127" s="242"/>
      <c r="AL127" s="242"/>
      <c r="AM127" s="242"/>
      <c r="AN127" s="242"/>
      <c r="AO127" s="242"/>
      <c r="AP127" s="242"/>
      <c r="AQ127" s="242"/>
      <c r="AR127" s="242"/>
      <c r="AS127" s="242"/>
      <c r="AT127" s="242"/>
      <c r="AU127" s="242"/>
      <c r="AV127" s="242"/>
      <c r="AW127" s="242"/>
      <c r="AX127" s="242"/>
      <c r="AY127" s="242"/>
      <c r="AZ127" s="242"/>
      <c r="BA127" s="242"/>
      <c r="BB127" s="242"/>
      <c r="BC127" s="242"/>
      <c r="BD127" s="242"/>
      <c r="BE127" s="242"/>
      <c r="BF127" s="242"/>
      <c r="BG127" s="242"/>
      <c r="BH127" s="242"/>
      <c r="BI127" s="242"/>
      <c r="BJ127" s="242"/>
      <c r="BK127" s="242"/>
      <c r="BL127" s="242"/>
      <c r="BM127" s="242"/>
      <c r="BN127" s="242"/>
      <c r="BO127" s="242"/>
      <c r="BP127" s="242"/>
      <c r="BQ127" s="242"/>
      <c r="BR127" s="242"/>
      <c r="BS127" s="242"/>
      <c r="BT127" s="242"/>
      <c r="BU127" s="242"/>
      <c r="BV127" s="243"/>
      <c r="BW127" s="244">
        <v>2</v>
      </c>
      <c r="BX127" s="245"/>
      <c r="BY127" s="245"/>
      <c r="BZ127" s="245"/>
      <c r="CA127" s="245"/>
      <c r="CB127" s="245"/>
      <c r="CC127" s="245"/>
      <c r="CD127" s="245"/>
      <c r="CE127" s="246"/>
      <c r="CF127" s="247">
        <v>3</v>
      </c>
      <c r="CG127" s="248"/>
      <c r="CH127" s="248"/>
      <c r="CI127" s="248"/>
      <c r="CJ127" s="248"/>
      <c r="CK127" s="248"/>
      <c r="CL127" s="248"/>
      <c r="CM127" s="248"/>
      <c r="CN127" s="248"/>
      <c r="CO127" s="248"/>
      <c r="CP127" s="248"/>
      <c r="CQ127" s="248"/>
      <c r="CR127" s="248"/>
      <c r="CS127" s="248"/>
      <c r="CT127" s="248"/>
      <c r="CU127" s="248"/>
      <c r="CV127" s="248"/>
      <c r="CW127" s="248"/>
      <c r="CX127" s="248"/>
      <c r="CY127" s="248"/>
      <c r="CZ127" s="248"/>
      <c r="DA127" s="248"/>
      <c r="DB127" s="248"/>
      <c r="DC127" s="248"/>
      <c r="DD127" s="248"/>
      <c r="DE127" s="248"/>
      <c r="DF127" s="248"/>
      <c r="DG127" s="248">
        <v>4</v>
      </c>
      <c r="DH127" s="248"/>
      <c r="DI127" s="248"/>
      <c r="DJ127" s="248"/>
      <c r="DK127" s="248"/>
      <c r="DL127" s="248"/>
      <c r="DM127" s="248"/>
      <c r="DN127" s="248"/>
      <c r="DO127" s="248"/>
      <c r="DP127" s="248"/>
      <c r="DQ127" s="248"/>
      <c r="DR127" s="248"/>
      <c r="DS127" s="248"/>
      <c r="DT127" s="248"/>
      <c r="DU127" s="248"/>
      <c r="DV127" s="248"/>
      <c r="DW127" s="248"/>
      <c r="DX127" s="248"/>
      <c r="DY127" s="248"/>
      <c r="DZ127" s="248"/>
      <c r="EA127" s="248"/>
      <c r="EB127" s="248"/>
      <c r="EC127" s="248"/>
      <c r="ED127" s="248"/>
      <c r="EE127" s="249">
        <v>5</v>
      </c>
      <c r="EF127" s="249"/>
      <c r="EG127" s="249"/>
      <c r="EH127" s="249"/>
      <c r="EI127" s="249"/>
      <c r="EJ127" s="249"/>
      <c r="EK127" s="249"/>
      <c r="EL127" s="249"/>
      <c r="EM127" s="249"/>
      <c r="EN127" s="249"/>
      <c r="EO127" s="249"/>
      <c r="EP127" s="249"/>
      <c r="EQ127" s="249"/>
      <c r="ER127" s="249"/>
      <c r="ES127" s="249"/>
      <c r="ET127" s="249"/>
      <c r="EU127" s="249"/>
      <c r="EV127" s="249"/>
      <c r="EW127" s="249"/>
      <c r="EX127" s="249"/>
      <c r="EY127" s="249"/>
      <c r="EZ127" s="249"/>
      <c r="FA127" s="249"/>
      <c r="FB127" s="249"/>
      <c r="FC127" s="249"/>
      <c r="FD127" s="249"/>
      <c r="FE127" s="244"/>
    </row>
    <row r="128" spans="1:161" s="34" customFormat="1" ht="15" customHeight="1" x14ac:dyDescent="0.2">
      <c r="A128" s="250"/>
      <c r="B128" s="250"/>
      <c r="C128" s="250"/>
      <c r="D128" s="250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  <c r="R128" s="250"/>
      <c r="S128" s="250"/>
      <c r="T128" s="250"/>
      <c r="U128" s="250"/>
      <c r="V128" s="250"/>
      <c r="W128" s="250"/>
      <c r="X128" s="250"/>
      <c r="Y128" s="250"/>
      <c r="Z128" s="250"/>
      <c r="AA128" s="250"/>
      <c r="AB128" s="250"/>
      <c r="AC128" s="250"/>
      <c r="AD128" s="250"/>
      <c r="AE128" s="250"/>
      <c r="AF128" s="250"/>
      <c r="AG128" s="250"/>
      <c r="AH128" s="250"/>
      <c r="AI128" s="250"/>
      <c r="AJ128" s="250"/>
      <c r="AK128" s="250"/>
      <c r="AL128" s="250"/>
      <c r="AM128" s="250"/>
      <c r="AN128" s="250"/>
      <c r="AO128" s="250"/>
      <c r="AP128" s="250"/>
      <c r="AQ128" s="250"/>
      <c r="AR128" s="250"/>
      <c r="AS128" s="250"/>
      <c r="AT128" s="250"/>
      <c r="AU128" s="250"/>
      <c r="AV128" s="250"/>
      <c r="AW128" s="250"/>
      <c r="AX128" s="250"/>
      <c r="AY128" s="250"/>
      <c r="AZ128" s="250"/>
      <c r="BA128" s="250"/>
      <c r="BB128" s="250"/>
      <c r="BC128" s="250"/>
      <c r="BD128" s="250"/>
      <c r="BE128" s="250"/>
      <c r="BF128" s="250"/>
      <c r="BG128" s="250"/>
      <c r="BH128" s="250"/>
      <c r="BI128" s="250"/>
      <c r="BJ128" s="250"/>
      <c r="BK128" s="250"/>
      <c r="BL128" s="250"/>
      <c r="BM128" s="250"/>
      <c r="BN128" s="250"/>
      <c r="BO128" s="250"/>
      <c r="BP128" s="250"/>
      <c r="BQ128" s="250"/>
      <c r="BR128" s="250"/>
      <c r="BS128" s="250"/>
      <c r="BT128" s="250"/>
      <c r="BU128" s="250"/>
      <c r="BV128" s="250"/>
      <c r="BW128" s="251" t="s">
        <v>264</v>
      </c>
      <c r="BX128" s="252"/>
      <c r="BY128" s="252"/>
      <c r="BZ128" s="252"/>
      <c r="CA128" s="252"/>
      <c r="CB128" s="252"/>
      <c r="CC128" s="252"/>
      <c r="CD128" s="252"/>
      <c r="CE128" s="252"/>
      <c r="CF128" s="253"/>
      <c r="CG128" s="253"/>
      <c r="CH128" s="253"/>
      <c r="CI128" s="253"/>
      <c r="CJ128" s="253"/>
      <c r="CK128" s="253"/>
      <c r="CL128" s="253"/>
      <c r="CM128" s="253"/>
      <c r="CN128" s="253"/>
      <c r="CO128" s="253"/>
      <c r="CP128" s="253"/>
      <c r="CQ128" s="253"/>
      <c r="CR128" s="253"/>
      <c r="CS128" s="253"/>
      <c r="CT128" s="253"/>
      <c r="CU128" s="253"/>
      <c r="CV128" s="253"/>
      <c r="CW128" s="253"/>
      <c r="CX128" s="253"/>
      <c r="CY128" s="253"/>
      <c r="CZ128" s="253"/>
      <c r="DA128" s="253"/>
      <c r="DB128" s="253"/>
      <c r="DC128" s="253"/>
      <c r="DD128" s="253"/>
      <c r="DE128" s="253"/>
      <c r="DF128" s="253"/>
      <c r="DG128" s="253"/>
      <c r="DH128" s="253"/>
      <c r="DI128" s="253"/>
      <c r="DJ128" s="253"/>
      <c r="DK128" s="253"/>
      <c r="DL128" s="253"/>
      <c r="DM128" s="253"/>
      <c r="DN128" s="253"/>
      <c r="DO128" s="253"/>
      <c r="DP128" s="253"/>
      <c r="DQ128" s="253"/>
      <c r="DR128" s="253"/>
      <c r="DS128" s="253"/>
      <c r="DT128" s="253"/>
      <c r="DU128" s="253"/>
      <c r="DV128" s="253"/>
      <c r="DW128" s="253"/>
      <c r="DX128" s="253"/>
      <c r="DY128" s="253"/>
      <c r="DZ128" s="253"/>
      <c r="EA128" s="253"/>
      <c r="EB128" s="253"/>
      <c r="EC128" s="253"/>
      <c r="ED128" s="253"/>
      <c r="EE128" s="253"/>
      <c r="EF128" s="253"/>
      <c r="EG128" s="253"/>
      <c r="EH128" s="253"/>
      <c r="EI128" s="253"/>
      <c r="EJ128" s="253"/>
      <c r="EK128" s="253"/>
      <c r="EL128" s="253"/>
      <c r="EM128" s="253"/>
      <c r="EN128" s="253"/>
      <c r="EO128" s="253"/>
      <c r="EP128" s="253"/>
      <c r="EQ128" s="253"/>
      <c r="ER128" s="253"/>
      <c r="ES128" s="253"/>
      <c r="ET128" s="253"/>
      <c r="EU128" s="253"/>
      <c r="EV128" s="253"/>
      <c r="EW128" s="253"/>
      <c r="EX128" s="253"/>
      <c r="EY128" s="253"/>
      <c r="EZ128" s="253"/>
      <c r="FA128" s="253"/>
      <c r="FB128" s="253"/>
      <c r="FC128" s="253"/>
      <c r="FD128" s="253"/>
      <c r="FE128" s="254"/>
    </row>
    <row r="129" spans="1:161" s="34" customFormat="1" ht="15" customHeight="1" x14ac:dyDescent="0.2">
      <c r="A129" s="250"/>
      <c r="B129" s="250"/>
      <c r="C129" s="250"/>
      <c r="D129" s="250"/>
      <c r="E129" s="250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  <c r="R129" s="250"/>
      <c r="S129" s="250"/>
      <c r="T129" s="250"/>
      <c r="U129" s="250"/>
      <c r="V129" s="250"/>
      <c r="W129" s="250"/>
      <c r="X129" s="250"/>
      <c r="Y129" s="250"/>
      <c r="Z129" s="250"/>
      <c r="AA129" s="250"/>
      <c r="AB129" s="250"/>
      <c r="AC129" s="250"/>
      <c r="AD129" s="250"/>
      <c r="AE129" s="250"/>
      <c r="AF129" s="250"/>
      <c r="AG129" s="250"/>
      <c r="AH129" s="250"/>
      <c r="AI129" s="250"/>
      <c r="AJ129" s="250"/>
      <c r="AK129" s="250"/>
      <c r="AL129" s="250"/>
      <c r="AM129" s="250"/>
      <c r="AN129" s="250"/>
      <c r="AO129" s="250"/>
      <c r="AP129" s="250"/>
      <c r="AQ129" s="250"/>
      <c r="AR129" s="250"/>
      <c r="AS129" s="250"/>
      <c r="AT129" s="250"/>
      <c r="AU129" s="250"/>
      <c r="AV129" s="250"/>
      <c r="AW129" s="250"/>
      <c r="AX129" s="250"/>
      <c r="AY129" s="250"/>
      <c r="AZ129" s="250"/>
      <c r="BA129" s="250"/>
      <c r="BB129" s="250"/>
      <c r="BC129" s="250"/>
      <c r="BD129" s="250"/>
      <c r="BE129" s="250"/>
      <c r="BF129" s="250"/>
      <c r="BG129" s="250"/>
      <c r="BH129" s="250"/>
      <c r="BI129" s="250"/>
      <c r="BJ129" s="250"/>
      <c r="BK129" s="250"/>
      <c r="BL129" s="250"/>
      <c r="BM129" s="250"/>
      <c r="BN129" s="250"/>
      <c r="BO129" s="250"/>
      <c r="BP129" s="250"/>
      <c r="BQ129" s="250"/>
      <c r="BR129" s="250"/>
      <c r="BS129" s="250"/>
      <c r="BT129" s="250"/>
      <c r="BU129" s="250"/>
      <c r="BV129" s="250"/>
      <c r="BW129" s="255" t="s">
        <v>266</v>
      </c>
      <c r="BX129" s="256"/>
      <c r="BY129" s="256"/>
      <c r="BZ129" s="256"/>
      <c r="CA129" s="256"/>
      <c r="CB129" s="256"/>
      <c r="CC129" s="256"/>
      <c r="CD129" s="256"/>
      <c r="CE129" s="256"/>
      <c r="CF129" s="257"/>
      <c r="CG129" s="257"/>
      <c r="CH129" s="257"/>
      <c r="CI129" s="257"/>
      <c r="CJ129" s="257"/>
      <c r="CK129" s="257"/>
      <c r="CL129" s="257"/>
      <c r="CM129" s="257"/>
      <c r="CN129" s="257"/>
      <c r="CO129" s="257"/>
      <c r="CP129" s="257"/>
      <c r="CQ129" s="257"/>
      <c r="CR129" s="257"/>
      <c r="CS129" s="257"/>
      <c r="CT129" s="257"/>
      <c r="CU129" s="257"/>
      <c r="CV129" s="257"/>
      <c r="CW129" s="257"/>
      <c r="CX129" s="257"/>
      <c r="CY129" s="257"/>
      <c r="CZ129" s="257"/>
      <c r="DA129" s="257"/>
      <c r="DB129" s="257"/>
      <c r="DC129" s="257"/>
      <c r="DD129" s="257"/>
      <c r="DE129" s="257"/>
      <c r="DF129" s="257"/>
      <c r="DG129" s="257"/>
      <c r="DH129" s="257"/>
      <c r="DI129" s="257"/>
      <c r="DJ129" s="257"/>
      <c r="DK129" s="257"/>
      <c r="DL129" s="257"/>
      <c r="DM129" s="257"/>
      <c r="DN129" s="257"/>
      <c r="DO129" s="257"/>
      <c r="DP129" s="257"/>
      <c r="DQ129" s="257"/>
      <c r="DR129" s="257"/>
      <c r="DS129" s="257"/>
      <c r="DT129" s="257"/>
      <c r="DU129" s="257"/>
      <c r="DV129" s="257"/>
      <c r="DW129" s="257"/>
      <c r="DX129" s="257"/>
      <c r="DY129" s="257"/>
      <c r="DZ129" s="257"/>
      <c r="EA129" s="257"/>
      <c r="EB129" s="257"/>
      <c r="EC129" s="257"/>
      <c r="ED129" s="257"/>
      <c r="EE129" s="257"/>
      <c r="EF129" s="257"/>
      <c r="EG129" s="257"/>
      <c r="EH129" s="257"/>
      <c r="EI129" s="257"/>
      <c r="EJ129" s="257"/>
      <c r="EK129" s="257"/>
      <c r="EL129" s="257"/>
      <c r="EM129" s="257"/>
      <c r="EN129" s="257"/>
      <c r="EO129" s="257"/>
      <c r="EP129" s="257"/>
      <c r="EQ129" s="257"/>
      <c r="ER129" s="257"/>
      <c r="ES129" s="257"/>
      <c r="ET129" s="257"/>
      <c r="EU129" s="257"/>
      <c r="EV129" s="257"/>
      <c r="EW129" s="257"/>
      <c r="EX129" s="257"/>
      <c r="EY129" s="257"/>
      <c r="EZ129" s="257"/>
      <c r="FA129" s="257"/>
      <c r="FB129" s="257"/>
      <c r="FC129" s="257"/>
      <c r="FD129" s="257"/>
      <c r="FE129" s="258"/>
    </row>
    <row r="130" spans="1:161" s="34" customFormat="1" ht="15" customHeight="1" x14ac:dyDescent="0.2">
      <c r="A130" s="250"/>
      <c r="B130" s="250"/>
      <c r="C130" s="250"/>
      <c r="D130" s="250"/>
      <c r="E130" s="250"/>
      <c r="F130" s="250"/>
      <c r="G130" s="250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  <c r="R130" s="250"/>
      <c r="S130" s="250"/>
      <c r="T130" s="250"/>
      <c r="U130" s="250"/>
      <c r="V130" s="250"/>
      <c r="W130" s="250"/>
      <c r="X130" s="250"/>
      <c r="Y130" s="250"/>
      <c r="Z130" s="250"/>
      <c r="AA130" s="250"/>
      <c r="AB130" s="250"/>
      <c r="AC130" s="250"/>
      <c r="AD130" s="250"/>
      <c r="AE130" s="250"/>
      <c r="AF130" s="250"/>
      <c r="AG130" s="250"/>
      <c r="AH130" s="250"/>
      <c r="AI130" s="250"/>
      <c r="AJ130" s="250"/>
      <c r="AK130" s="250"/>
      <c r="AL130" s="250"/>
      <c r="AM130" s="250"/>
      <c r="AN130" s="250"/>
      <c r="AO130" s="250"/>
      <c r="AP130" s="250"/>
      <c r="AQ130" s="250"/>
      <c r="AR130" s="250"/>
      <c r="AS130" s="250"/>
      <c r="AT130" s="250"/>
      <c r="AU130" s="250"/>
      <c r="AV130" s="250"/>
      <c r="AW130" s="250"/>
      <c r="AX130" s="250"/>
      <c r="AY130" s="250"/>
      <c r="AZ130" s="250"/>
      <c r="BA130" s="250"/>
      <c r="BB130" s="250"/>
      <c r="BC130" s="250"/>
      <c r="BD130" s="250"/>
      <c r="BE130" s="250"/>
      <c r="BF130" s="250"/>
      <c r="BG130" s="250"/>
      <c r="BH130" s="250"/>
      <c r="BI130" s="250"/>
      <c r="BJ130" s="250"/>
      <c r="BK130" s="250"/>
      <c r="BL130" s="250"/>
      <c r="BM130" s="250"/>
      <c r="BN130" s="250"/>
      <c r="BO130" s="250"/>
      <c r="BP130" s="250"/>
      <c r="BQ130" s="250"/>
      <c r="BR130" s="250"/>
      <c r="BS130" s="250"/>
      <c r="BT130" s="250"/>
      <c r="BU130" s="250"/>
      <c r="BV130" s="250"/>
      <c r="BW130" s="255"/>
      <c r="BX130" s="256"/>
      <c r="BY130" s="256"/>
      <c r="BZ130" s="256"/>
      <c r="CA130" s="256"/>
      <c r="CB130" s="256"/>
      <c r="CC130" s="256"/>
      <c r="CD130" s="256"/>
      <c r="CE130" s="256"/>
      <c r="CF130" s="257"/>
      <c r="CG130" s="257"/>
      <c r="CH130" s="257"/>
      <c r="CI130" s="257"/>
      <c r="CJ130" s="257"/>
      <c r="CK130" s="257"/>
      <c r="CL130" s="257"/>
      <c r="CM130" s="257"/>
      <c r="CN130" s="257"/>
      <c r="CO130" s="257"/>
      <c r="CP130" s="257"/>
      <c r="CQ130" s="257"/>
      <c r="CR130" s="257"/>
      <c r="CS130" s="257"/>
      <c r="CT130" s="257"/>
      <c r="CU130" s="257"/>
      <c r="CV130" s="257"/>
      <c r="CW130" s="257"/>
      <c r="CX130" s="257"/>
      <c r="CY130" s="257"/>
      <c r="CZ130" s="257"/>
      <c r="DA130" s="257"/>
      <c r="DB130" s="257"/>
      <c r="DC130" s="257"/>
      <c r="DD130" s="257"/>
      <c r="DE130" s="257"/>
      <c r="DF130" s="257"/>
      <c r="DG130" s="257"/>
      <c r="DH130" s="257"/>
      <c r="DI130" s="257"/>
      <c r="DJ130" s="257"/>
      <c r="DK130" s="257"/>
      <c r="DL130" s="257"/>
      <c r="DM130" s="257"/>
      <c r="DN130" s="257"/>
      <c r="DO130" s="257"/>
      <c r="DP130" s="257"/>
      <c r="DQ130" s="257"/>
      <c r="DR130" s="257"/>
      <c r="DS130" s="257"/>
      <c r="DT130" s="257"/>
      <c r="DU130" s="257"/>
      <c r="DV130" s="257"/>
      <c r="DW130" s="257"/>
      <c r="DX130" s="257"/>
      <c r="DY130" s="257"/>
      <c r="DZ130" s="257"/>
      <c r="EA130" s="257"/>
      <c r="EB130" s="257"/>
      <c r="EC130" s="257"/>
      <c r="ED130" s="257"/>
      <c r="EE130" s="257"/>
      <c r="EF130" s="257"/>
      <c r="EG130" s="257"/>
      <c r="EH130" s="257"/>
      <c r="EI130" s="257"/>
      <c r="EJ130" s="257"/>
      <c r="EK130" s="257"/>
      <c r="EL130" s="257"/>
      <c r="EM130" s="257"/>
      <c r="EN130" s="257"/>
      <c r="EO130" s="257"/>
      <c r="EP130" s="257"/>
      <c r="EQ130" s="257"/>
      <c r="ER130" s="257"/>
      <c r="ES130" s="257"/>
      <c r="ET130" s="257"/>
      <c r="EU130" s="257"/>
      <c r="EV130" s="257"/>
      <c r="EW130" s="257"/>
      <c r="EX130" s="257"/>
      <c r="EY130" s="257"/>
      <c r="EZ130" s="257"/>
      <c r="FA130" s="257"/>
      <c r="FB130" s="257"/>
      <c r="FC130" s="257"/>
      <c r="FD130" s="257"/>
      <c r="FE130" s="258"/>
    </row>
    <row r="131" spans="1:161" s="36" customFormat="1" ht="16.5" customHeight="1" thickBot="1" x14ac:dyDescent="0.3">
      <c r="A131" s="268" t="s">
        <v>298</v>
      </c>
      <c r="B131" s="268"/>
      <c r="C131" s="268"/>
      <c r="D131" s="268"/>
      <c r="E131" s="268"/>
      <c r="F131" s="268"/>
      <c r="G131" s="268"/>
      <c r="H131" s="268"/>
      <c r="I131" s="268"/>
      <c r="J131" s="268"/>
      <c r="K131" s="268"/>
      <c r="L131" s="268"/>
      <c r="M131" s="268"/>
      <c r="N131" s="268"/>
      <c r="O131" s="268"/>
      <c r="P131" s="268"/>
      <c r="Q131" s="268"/>
      <c r="R131" s="268"/>
      <c r="S131" s="268"/>
      <c r="T131" s="268"/>
      <c r="U131" s="268"/>
      <c r="V131" s="268"/>
      <c r="W131" s="268"/>
      <c r="X131" s="268"/>
      <c r="Y131" s="268"/>
      <c r="Z131" s="268"/>
      <c r="AA131" s="268"/>
      <c r="AB131" s="268"/>
      <c r="AC131" s="268"/>
      <c r="AD131" s="268"/>
      <c r="AE131" s="268"/>
      <c r="AF131" s="268"/>
      <c r="AG131" s="268"/>
      <c r="AH131" s="268"/>
      <c r="AI131" s="268"/>
      <c r="AJ131" s="268"/>
      <c r="AK131" s="268"/>
      <c r="AL131" s="268"/>
      <c r="AM131" s="268"/>
      <c r="AN131" s="268"/>
      <c r="AO131" s="268"/>
      <c r="AP131" s="268"/>
      <c r="AQ131" s="268"/>
      <c r="AR131" s="268"/>
      <c r="AS131" s="268"/>
      <c r="AT131" s="268"/>
      <c r="AU131" s="268"/>
      <c r="AV131" s="268"/>
      <c r="AW131" s="268"/>
      <c r="AX131" s="268"/>
      <c r="AY131" s="268"/>
      <c r="AZ131" s="268"/>
      <c r="BA131" s="268"/>
      <c r="BB131" s="268"/>
      <c r="BC131" s="268"/>
      <c r="BD131" s="268"/>
      <c r="BE131" s="268"/>
      <c r="BF131" s="268"/>
      <c r="BG131" s="268"/>
      <c r="BH131" s="268"/>
      <c r="BI131" s="268"/>
      <c r="BJ131" s="268"/>
      <c r="BK131" s="268"/>
      <c r="BL131" s="268"/>
      <c r="BM131" s="268"/>
      <c r="BN131" s="268"/>
      <c r="BO131" s="268"/>
      <c r="BP131" s="268"/>
      <c r="BQ131" s="268"/>
      <c r="BR131" s="268"/>
      <c r="BS131" s="268"/>
      <c r="BT131" s="268"/>
      <c r="BU131" s="268"/>
      <c r="BV131" s="334"/>
      <c r="BW131" s="269" t="s">
        <v>274</v>
      </c>
      <c r="BX131" s="270"/>
      <c r="BY131" s="270"/>
      <c r="BZ131" s="270"/>
      <c r="CA131" s="270"/>
      <c r="CB131" s="270"/>
      <c r="CC131" s="270"/>
      <c r="CD131" s="270"/>
      <c r="CE131" s="270"/>
      <c r="CF131" s="271"/>
      <c r="CG131" s="271"/>
      <c r="CH131" s="271"/>
      <c r="CI131" s="271"/>
      <c r="CJ131" s="271"/>
      <c r="CK131" s="271"/>
      <c r="CL131" s="271"/>
      <c r="CM131" s="271"/>
      <c r="CN131" s="271"/>
      <c r="CO131" s="271"/>
      <c r="CP131" s="271"/>
      <c r="CQ131" s="271"/>
      <c r="CR131" s="271"/>
      <c r="CS131" s="271"/>
      <c r="CT131" s="271"/>
      <c r="CU131" s="271"/>
      <c r="CV131" s="271"/>
      <c r="CW131" s="271"/>
      <c r="CX131" s="271"/>
      <c r="CY131" s="271"/>
      <c r="CZ131" s="271"/>
      <c r="DA131" s="271"/>
      <c r="DB131" s="271"/>
      <c r="DC131" s="271"/>
      <c r="DD131" s="271"/>
      <c r="DE131" s="271"/>
      <c r="DF131" s="271"/>
      <c r="DG131" s="271"/>
      <c r="DH131" s="271"/>
      <c r="DI131" s="271"/>
      <c r="DJ131" s="271"/>
      <c r="DK131" s="271"/>
      <c r="DL131" s="271"/>
      <c r="DM131" s="271"/>
      <c r="DN131" s="271"/>
      <c r="DO131" s="271"/>
      <c r="DP131" s="271"/>
      <c r="DQ131" s="271"/>
      <c r="DR131" s="271"/>
      <c r="DS131" s="271"/>
      <c r="DT131" s="271"/>
      <c r="DU131" s="271"/>
      <c r="DV131" s="271"/>
      <c r="DW131" s="271"/>
      <c r="DX131" s="271"/>
      <c r="DY131" s="271"/>
      <c r="DZ131" s="271"/>
      <c r="EA131" s="271"/>
      <c r="EB131" s="271"/>
      <c r="EC131" s="271"/>
      <c r="ED131" s="271"/>
      <c r="EE131" s="271"/>
      <c r="EF131" s="271"/>
      <c r="EG131" s="271"/>
      <c r="EH131" s="271"/>
      <c r="EI131" s="271"/>
      <c r="EJ131" s="271"/>
      <c r="EK131" s="271"/>
      <c r="EL131" s="271"/>
      <c r="EM131" s="271"/>
      <c r="EN131" s="271"/>
      <c r="EO131" s="271"/>
      <c r="EP131" s="271"/>
      <c r="EQ131" s="271"/>
      <c r="ER131" s="271"/>
      <c r="ES131" s="271"/>
      <c r="ET131" s="271"/>
      <c r="EU131" s="271"/>
      <c r="EV131" s="271"/>
      <c r="EW131" s="271"/>
      <c r="EX131" s="271"/>
      <c r="EY131" s="271"/>
      <c r="EZ131" s="271"/>
      <c r="FA131" s="271"/>
      <c r="FB131" s="271"/>
      <c r="FC131" s="271"/>
      <c r="FD131" s="271"/>
      <c r="FE131" s="272"/>
    </row>
    <row r="132" spans="1:161" s="27" customFormat="1" ht="12.75" x14ac:dyDescent="0.2"/>
    <row r="133" spans="1:161" s="23" customFormat="1" ht="12.75" x14ac:dyDescent="0.2">
      <c r="A133" s="23" t="s">
        <v>333</v>
      </c>
    </row>
    <row r="134" spans="1:161" s="23" customFormat="1" ht="12.75" x14ac:dyDescent="0.2">
      <c r="A134" s="23" t="s">
        <v>334</v>
      </c>
    </row>
    <row r="135" spans="1:161" s="27" customFormat="1" ht="6" customHeight="1" x14ac:dyDescent="0.2"/>
    <row r="136" spans="1:161" s="27" customFormat="1" ht="27" customHeight="1" x14ac:dyDescent="0.2">
      <c r="A136" s="274" t="s">
        <v>321</v>
      </c>
      <c r="B136" s="275"/>
      <c r="C136" s="275"/>
      <c r="D136" s="275"/>
      <c r="E136" s="275"/>
      <c r="F136" s="275"/>
      <c r="G136" s="275"/>
      <c r="H136" s="275"/>
      <c r="I136" s="275"/>
      <c r="J136" s="275"/>
      <c r="K136" s="275"/>
      <c r="L136" s="275"/>
      <c r="M136" s="275"/>
      <c r="N136" s="275"/>
      <c r="O136" s="275"/>
      <c r="P136" s="275"/>
      <c r="Q136" s="275"/>
      <c r="R136" s="275"/>
      <c r="S136" s="275"/>
      <c r="T136" s="275"/>
      <c r="U136" s="275"/>
      <c r="V136" s="275"/>
      <c r="W136" s="275"/>
      <c r="X136" s="275"/>
      <c r="Y136" s="275"/>
      <c r="Z136" s="275"/>
      <c r="AA136" s="275"/>
      <c r="AB136" s="275"/>
      <c r="AC136" s="275"/>
      <c r="AD136" s="275"/>
      <c r="AE136" s="275"/>
      <c r="AF136" s="275"/>
      <c r="AG136" s="275"/>
      <c r="AH136" s="275"/>
      <c r="AI136" s="275"/>
      <c r="AJ136" s="275"/>
      <c r="AK136" s="275"/>
      <c r="AL136" s="276" t="s">
        <v>257</v>
      </c>
      <c r="AM136" s="276"/>
      <c r="AN136" s="276"/>
      <c r="AO136" s="276"/>
      <c r="AP136" s="276"/>
      <c r="AQ136" s="276"/>
      <c r="AR136" s="277"/>
      <c r="AS136" s="282" t="s">
        <v>322</v>
      </c>
      <c r="AT136" s="275"/>
      <c r="AU136" s="275"/>
      <c r="AV136" s="275"/>
      <c r="AW136" s="275"/>
      <c r="AX136" s="275"/>
      <c r="AY136" s="275"/>
      <c r="AZ136" s="275"/>
      <c r="BA136" s="275"/>
      <c r="BB136" s="275"/>
      <c r="BC136" s="275"/>
      <c r="BD136" s="275"/>
      <c r="BE136" s="275"/>
      <c r="BF136" s="275"/>
      <c r="BG136" s="275"/>
      <c r="BH136" s="275"/>
      <c r="BI136" s="275"/>
      <c r="BJ136" s="275"/>
      <c r="BK136" s="275"/>
      <c r="BL136" s="275"/>
      <c r="BM136" s="275"/>
      <c r="BN136" s="275"/>
      <c r="BO136" s="275"/>
      <c r="BP136" s="275"/>
      <c r="BQ136" s="275"/>
      <c r="BR136" s="275"/>
      <c r="BS136" s="275"/>
      <c r="BT136" s="275"/>
      <c r="BU136" s="275"/>
      <c r="BV136" s="275"/>
      <c r="BW136" s="275"/>
      <c r="BX136" s="275"/>
      <c r="BY136" s="275"/>
      <c r="BZ136" s="275"/>
      <c r="CA136" s="275"/>
      <c r="CB136" s="275"/>
      <c r="CC136" s="275"/>
      <c r="CD136" s="275"/>
      <c r="CE136" s="275"/>
      <c r="CF136" s="282" t="s">
        <v>323</v>
      </c>
      <c r="CG136" s="275"/>
      <c r="CH136" s="275"/>
      <c r="CI136" s="275"/>
      <c r="CJ136" s="275"/>
      <c r="CK136" s="275"/>
      <c r="CL136" s="275"/>
      <c r="CM136" s="275"/>
      <c r="CN136" s="275"/>
      <c r="CO136" s="275"/>
      <c r="CP136" s="275"/>
      <c r="CQ136" s="275"/>
      <c r="CR136" s="275"/>
      <c r="CS136" s="275"/>
      <c r="CT136" s="275"/>
      <c r="CU136" s="275"/>
      <c r="CV136" s="275"/>
      <c r="CW136" s="275"/>
      <c r="CX136" s="275"/>
      <c r="CY136" s="275"/>
      <c r="CZ136" s="275"/>
      <c r="DA136" s="275"/>
      <c r="DB136" s="275"/>
      <c r="DC136" s="275"/>
      <c r="DD136" s="275"/>
      <c r="DE136" s="275"/>
      <c r="DF136" s="275"/>
      <c r="DG136" s="275"/>
      <c r="DH136" s="275"/>
      <c r="DI136" s="275"/>
      <c r="DJ136" s="275"/>
      <c r="DK136" s="275"/>
      <c r="DL136" s="275"/>
      <c r="DM136" s="275"/>
      <c r="DN136" s="275"/>
      <c r="DO136" s="275"/>
      <c r="DP136" s="275"/>
      <c r="DQ136" s="275"/>
      <c r="DR136" s="275"/>
      <c r="DS136" s="275" t="s">
        <v>304</v>
      </c>
      <c r="DT136" s="275"/>
      <c r="DU136" s="275"/>
      <c r="DV136" s="275"/>
      <c r="DW136" s="275"/>
      <c r="DX136" s="275"/>
      <c r="DY136" s="275"/>
      <c r="DZ136" s="275"/>
      <c r="EA136" s="275"/>
      <c r="EB136" s="275"/>
      <c r="EC136" s="275"/>
      <c r="ED136" s="275"/>
      <c r="EE136" s="275"/>
      <c r="EF136" s="275"/>
      <c r="EG136" s="275"/>
      <c r="EH136" s="275"/>
      <c r="EI136" s="275"/>
      <c r="EJ136" s="275"/>
      <c r="EK136" s="275"/>
      <c r="EL136" s="275"/>
      <c r="EM136" s="275"/>
      <c r="EN136" s="275"/>
      <c r="EO136" s="275"/>
      <c r="EP136" s="275"/>
      <c r="EQ136" s="275"/>
      <c r="ER136" s="275"/>
      <c r="ES136" s="275"/>
      <c r="ET136" s="275"/>
      <c r="EU136" s="275"/>
      <c r="EV136" s="275"/>
      <c r="EW136" s="275"/>
      <c r="EX136" s="275"/>
      <c r="EY136" s="275"/>
      <c r="EZ136" s="275"/>
      <c r="FA136" s="275"/>
      <c r="FB136" s="275"/>
      <c r="FC136" s="275"/>
      <c r="FD136" s="275"/>
      <c r="FE136" s="283"/>
    </row>
    <row r="137" spans="1:161" s="27" customFormat="1" ht="12.75" x14ac:dyDescent="0.2">
      <c r="A137" s="274"/>
      <c r="B137" s="275"/>
      <c r="C137" s="275"/>
      <c r="D137" s="275"/>
      <c r="E137" s="275"/>
      <c r="F137" s="275"/>
      <c r="G137" s="275"/>
      <c r="H137" s="275"/>
      <c r="I137" s="275"/>
      <c r="J137" s="275"/>
      <c r="K137" s="275"/>
      <c r="L137" s="275"/>
      <c r="M137" s="275"/>
      <c r="N137" s="275"/>
      <c r="O137" s="275"/>
      <c r="P137" s="275"/>
      <c r="Q137" s="275"/>
      <c r="R137" s="275"/>
      <c r="S137" s="275"/>
      <c r="T137" s="275"/>
      <c r="U137" s="275"/>
      <c r="V137" s="275"/>
      <c r="W137" s="275"/>
      <c r="X137" s="275"/>
      <c r="Y137" s="275"/>
      <c r="Z137" s="275"/>
      <c r="AA137" s="275"/>
      <c r="AB137" s="275"/>
      <c r="AC137" s="275"/>
      <c r="AD137" s="275"/>
      <c r="AE137" s="275"/>
      <c r="AF137" s="275"/>
      <c r="AG137" s="275"/>
      <c r="AH137" s="275"/>
      <c r="AI137" s="275"/>
      <c r="AJ137" s="275"/>
      <c r="AK137" s="275"/>
      <c r="AL137" s="278"/>
      <c r="AM137" s="278"/>
      <c r="AN137" s="278"/>
      <c r="AO137" s="278"/>
      <c r="AP137" s="278"/>
      <c r="AQ137" s="278"/>
      <c r="AR137" s="279"/>
      <c r="AS137" s="217" t="s">
        <v>242</v>
      </c>
      <c r="AT137" s="218"/>
      <c r="AU137" s="218"/>
      <c r="AV137" s="218"/>
      <c r="AW137" s="218"/>
      <c r="AX137" s="218"/>
      <c r="AY137" s="214"/>
      <c r="AZ137" s="214"/>
      <c r="BA137" s="214"/>
      <c r="BB137" s="273" t="s">
        <v>305</v>
      </c>
      <c r="BC137" s="215"/>
      <c r="BD137" s="215"/>
      <c r="BE137" s="216"/>
      <c r="BF137" s="217" t="s">
        <v>242</v>
      </c>
      <c r="BG137" s="218"/>
      <c r="BH137" s="218"/>
      <c r="BI137" s="218"/>
      <c r="BJ137" s="218"/>
      <c r="BK137" s="218"/>
      <c r="BL137" s="214"/>
      <c r="BM137" s="214"/>
      <c r="BN137" s="214"/>
      <c r="BO137" s="273" t="s">
        <v>305</v>
      </c>
      <c r="BP137" s="215"/>
      <c r="BQ137" s="215"/>
      <c r="BR137" s="216"/>
      <c r="BS137" s="217" t="s">
        <v>242</v>
      </c>
      <c r="BT137" s="218"/>
      <c r="BU137" s="218"/>
      <c r="BV137" s="218"/>
      <c r="BW137" s="218"/>
      <c r="BX137" s="218"/>
      <c r="BY137" s="214"/>
      <c r="BZ137" s="214"/>
      <c r="CA137" s="214"/>
      <c r="CB137" s="273" t="s">
        <v>305</v>
      </c>
      <c r="CC137" s="215"/>
      <c r="CD137" s="215"/>
      <c r="CE137" s="216"/>
      <c r="CF137" s="217" t="s">
        <v>242</v>
      </c>
      <c r="CG137" s="218"/>
      <c r="CH137" s="218"/>
      <c r="CI137" s="218"/>
      <c r="CJ137" s="218"/>
      <c r="CK137" s="218"/>
      <c r="CL137" s="214"/>
      <c r="CM137" s="214"/>
      <c r="CN137" s="214"/>
      <c r="CO137" s="273" t="s">
        <v>305</v>
      </c>
      <c r="CP137" s="215"/>
      <c r="CQ137" s="215"/>
      <c r="CR137" s="216"/>
      <c r="CS137" s="217" t="s">
        <v>242</v>
      </c>
      <c r="CT137" s="218"/>
      <c r="CU137" s="218"/>
      <c r="CV137" s="218"/>
      <c r="CW137" s="218"/>
      <c r="CX137" s="218"/>
      <c r="CY137" s="214"/>
      <c r="CZ137" s="214"/>
      <c r="DA137" s="214"/>
      <c r="DB137" s="273" t="s">
        <v>305</v>
      </c>
      <c r="DC137" s="215"/>
      <c r="DD137" s="215"/>
      <c r="DE137" s="216"/>
      <c r="DF137" s="217" t="s">
        <v>242</v>
      </c>
      <c r="DG137" s="218"/>
      <c r="DH137" s="218"/>
      <c r="DI137" s="218"/>
      <c r="DJ137" s="218"/>
      <c r="DK137" s="218"/>
      <c r="DL137" s="214"/>
      <c r="DM137" s="214"/>
      <c r="DN137" s="214"/>
      <c r="DO137" s="273" t="s">
        <v>305</v>
      </c>
      <c r="DP137" s="215"/>
      <c r="DQ137" s="215"/>
      <c r="DR137" s="216"/>
      <c r="DS137" s="217" t="s">
        <v>242</v>
      </c>
      <c r="DT137" s="218"/>
      <c r="DU137" s="218"/>
      <c r="DV137" s="218"/>
      <c r="DW137" s="218"/>
      <c r="DX137" s="218"/>
      <c r="DY137" s="214"/>
      <c r="DZ137" s="214"/>
      <c r="EA137" s="214"/>
      <c r="EB137" s="273" t="s">
        <v>305</v>
      </c>
      <c r="EC137" s="215"/>
      <c r="ED137" s="215"/>
      <c r="EE137" s="216"/>
      <c r="EF137" s="217" t="s">
        <v>242</v>
      </c>
      <c r="EG137" s="218"/>
      <c r="EH137" s="218"/>
      <c r="EI137" s="218"/>
      <c r="EJ137" s="218"/>
      <c r="EK137" s="218"/>
      <c r="EL137" s="214"/>
      <c r="EM137" s="214"/>
      <c r="EN137" s="214"/>
      <c r="EO137" s="273" t="s">
        <v>305</v>
      </c>
      <c r="EP137" s="215"/>
      <c r="EQ137" s="215"/>
      <c r="ER137" s="216"/>
      <c r="ES137" s="217" t="s">
        <v>242</v>
      </c>
      <c r="ET137" s="218"/>
      <c r="EU137" s="218"/>
      <c r="EV137" s="218"/>
      <c r="EW137" s="218"/>
      <c r="EX137" s="218"/>
      <c r="EY137" s="214"/>
      <c r="EZ137" s="214"/>
      <c r="FA137" s="214"/>
      <c r="FB137" s="273" t="s">
        <v>305</v>
      </c>
      <c r="FC137" s="215"/>
      <c r="FD137" s="215"/>
      <c r="FE137" s="215"/>
    </row>
    <row r="138" spans="1:161" s="27" customFormat="1" ht="53.25" customHeight="1" x14ac:dyDescent="0.2">
      <c r="A138" s="274"/>
      <c r="B138" s="275"/>
      <c r="C138" s="275"/>
      <c r="D138" s="275"/>
      <c r="E138" s="275"/>
      <c r="F138" s="275"/>
      <c r="G138" s="275"/>
      <c r="H138" s="275"/>
      <c r="I138" s="275"/>
      <c r="J138" s="275"/>
      <c r="K138" s="275"/>
      <c r="L138" s="275"/>
      <c r="M138" s="275"/>
      <c r="N138" s="275"/>
      <c r="O138" s="275"/>
      <c r="P138" s="275"/>
      <c r="Q138" s="275"/>
      <c r="R138" s="275"/>
      <c r="S138" s="275"/>
      <c r="T138" s="275"/>
      <c r="U138" s="275"/>
      <c r="V138" s="275"/>
      <c r="W138" s="275"/>
      <c r="X138" s="275"/>
      <c r="Y138" s="275"/>
      <c r="Z138" s="275"/>
      <c r="AA138" s="275"/>
      <c r="AB138" s="275"/>
      <c r="AC138" s="275"/>
      <c r="AD138" s="275"/>
      <c r="AE138" s="275"/>
      <c r="AF138" s="275"/>
      <c r="AG138" s="275"/>
      <c r="AH138" s="275"/>
      <c r="AI138" s="275"/>
      <c r="AJ138" s="275"/>
      <c r="AK138" s="275"/>
      <c r="AL138" s="280"/>
      <c r="AM138" s="280"/>
      <c r="AN138" s="280"/>
      <c r="AO138" s="280"/>
      <c r="AP138" s="280"/>
      <c r="AQ138" s="280"/>
      <c r="AR138" s="281"/>
      <c r="AS138" s="221" t="s">
        <v>306</v>
      </c>
      <c r="AT138" s="219"/>
      <c r="AU138" s="219"/>
      <c r="AV138" s="219"/>
      <c r="AW138" s="219"/>
      <c r="AX138" s="219"/>
      <c r="AY138" s="219"/>
      <c r="AZ138" s="219"/>
      <c r="BA138" s="219"/>
      <c r="BB138" s="219"/>
      <c r="BC138" s="219"/>
      <c r="BD138" s="219"/>
      <c r="BE138" s="220"/>
      <c r="BF138" s="221" t="s">
        <v>307</v>
      </c>
      <c r="BG138" s="219"/>
      <c r="BH138" s="219"/>
      <c r="BI138" s="219"/>
      <c r="BJ138" s="219"/>
      <c r="BK138" s="219"/>
      <c r="BL138" s="219"/>
      <c r="BM138" s="219"/>
      <c r="BN138" s="219"/>
      <c r="BO138" s="219"/>
      <c r="BP138" s="219"/>
      <c r="BQ138" s="219"/>
      <c r="BR138" s="220"/>
      <c r="BS138" s="221" t="s">
        <v>308</v>
      </c>
      <c r="BT138" s="219"/>
      <c r="BU138" s="219"/>
      <c r="BV138" s="219"/>
      <c r="BW138" s="219"/>
      <c r="BX138" s="219"/>
      <c r="BY138" s="219"/>
      <c r="BZ138" s="219"/>
      <c r="CA138" s="219"/>
      <c r="CB138" s="219"/>
      <c r="CC138" s="219"/>
      <c r="CD138" s="219"/>
      <c r="CE138" s="220"/>
      <c r="CF138" s="221" t="s">
        <v>306</v>
      </c>
      <c r="CG138" s="219"/>
      <c r="CH138" s="219"/>
      <c r="CI138" s="219"/>
      <c r="CJ138" s="219"/>
      <c r="CK138" s="219"/>
      <c r="CL138" s="219"/>
      <c r="CM138" s="219"/>
      <c r="CN138" s="219"/>
      <c r="CO138" s="219"/>
      <c r="CP138" s="219"/>
      <c r="CQ138" s="219"/>
      <c r="CR138" s="220"/>
      <c r="CS138" s="221" t="s">
        <v>307</v>
      </c>
      <c r="CT138" s="219"/>
      <c r="CU138" s="219"/>
      <c r="CV138" s="219"/>
      <c r="CW138" s="219"/>
      <c r="CX138" s="219"/>
      <c r="CY138" s="219"/>
      <c r="CZ138" s="219"/>
      <c r="DA138" s="219"/>
      <c r="DB138" s="219"/>
      <c r="DC138" s="219"/>
      <c r="DD138" s="219"/>
      <c r="DE138" s="220"/>
      <c r="DF138" s="221" t="s">
        <v>308</v>
      </c>
      <c r="DG138" s="219"/>
      <c r="DH138" s="219"/>
      <c r="DI138" s="219"/>
      <c r="DJ138" s="219"/>
      <c r="DK138" s="219"/>
      <c r="DL138" s="219"/>
      <c r="DM138" s="219"/>
      <c r="DN138" s="219"/>
      <c r="DO138" s="219"/>
      <c r="DP138" s="219"/>
      <c r="DQ138" s="219"/>
      <c r="DR138" s="220"/>
      <c r="DS138" s="221" t="s">
        <v>306</v>
      </c>
      <c r="DT138" s="219"/>
      <c r="DU138" s="219"/>
      <c r="DV138" s="219"/>
      <c r="DW138" s="219"/>
      <c r="DX138" s="219"/>
      <c r="DY138" s="219"/>
      <c r="DZ138" s="219"/>
      <c r="EA138" s="219"/>
      <c r="EB138" s="219"/>
      <c r="EC138" s="219"/>
      <c r="ED138" s="219"/>
      <c r="EE138" s="220"/>
      <c r="EF138" s="221" t="s">
        <v>307</v>
      </c>
      <c r="EG138" s="219"/>
      <c r="EH138" s="219"/>
      <c r="EI138" s="219"/>
      <c r="EJ138" s="219"/>
      <c r="EK138" s="219"/>
      <c r="EL138" s="219"/>
      <c r="EM138" s="219"/>
      <c r="EN138" s="219"/>
      <c r="EO138" s="219"/>
      <c r="EP138" s="219"/>
      <c r="EQ138" s="219"/>
      <c r="ER138" s="220"/>
      <c r="ES138" s="221" t="s">
        <v>308</v>
      </c>
      <c r="ET138" s="219"/>
      <c r="EU138" s="219"/>
      <c r="EV138" s="219"/>
      <c r="EW138" s="219"/>
      <c r="EX138" s="219"/>
      <c r="EY138" s="219"/>
      <c r="EZ138" s="219"/>
      <c r="FA138" s="219"/>
      <c r="FB138" s="219"/>
      <c r="FC138" s="219"/>
      <c r="FD138" s="219"/>
      <c r="FE138" s="219"/>
    </row>
    <row r="139" spans="1:161" s="37" customFormat="1" ht="13.5" thickBot="1" x14ac:dyDescent="0.3">
      <c r="A139" s="284">
        <v>1</v>
      </c>
      <c r="B139" s="285"/>
      <c r="C139" s="285"/>
      <c r="D139" s="285"/>
      <c r="E139" s="285"/>
      <c r="F139" s="285"/>
      <c r="G139" s="285"/>
      <c r="H139" s="285"/>
      <c r="I139" s="285"/>
      <c r="J139" s="285"/>
      <c r="K139" s="285"/>
      <c r="L139" s="285"/>
      <c r="M139" s="285"/>
      <c r="N139" s="285"/>
      <c r="O139" s="285"/>
      <c r="P139" s="285"/>
      <c r="Q139" s="285"/>
      <c r="R139" s="285"/>
      <c r="S139" s="285"/>
      <c r="T139" s="285"/>
      <c r="U139" s="285"/>
      <c r="V139" s="285"/>
      <c r="W139" s="285"/>
      <c r="X139" s="285"/>
      <c r="Y139" s="285"/>
      <c r="Z139" s="285"/>
      <c r="AA139" s="285"/>
      <c r="AB139" s="285"/>
      <c r="AC139" s="285"/>
      <c r="AD139" s="285"/>
      <c r="AE139" s="285"/>
      <c r="AF139" s="285"/>
      <c r="AG139" s="285"/>
      <c r="AH139" s="285"/>
      <c r="AI139" s="285"/>
      <c r="AJ139" s="285"/>
      <c r="AK139" s="285"/>
      <c r="AL139" s="286">
        <v>2</v>
      </c>
      <c r="AM139" s="286"/>
      <c r="AN139" s="286"/>
      <c r="AO139" s="286"/>
      <c r="AP139" s="286"/>
      <c r="AQ139" s="286"/>
      <c r="AR139" s="287"/>
      <c r="AS139" s="288" t="s">
        <v>309</v>
      </c>
      <c r="AT139" s="289"/>
      <c r="AU139" s="289"/>
      <c r="AV139" s="289"/>
      <c r="AW139" s="289"/>
      <c r="AX139" s="289"/>
      <c r="AY139" s="289"/>
      <c r="AZ139" s="289"/>
      <c r="BA139" s="289"/>
      <c r="BB139" s="289"/>
      <c r="BC139" s="289"/>
      <c r="BD139" s="289"/>
      <c r="BE139" s="290"/>
      <c r="BF139" s="288" t="s">
        <v>310</v>
      </c>
      <c r="BG139" s="289"/>
      <c r="BH139" s="289"/>
      <c r="BI139" s="289"/>
      <c r="BJ139" s="289"/>
      <c r="BK139" s="289"/>
      <c r="BL139" s="289"/>
      <c r="BM139" s="289"/>
      <c r="BN139" s="289"/>
      <c r="BO139" s="289"/>
      <c r="BP139" s="289"/>
      <c r="BQ139" s="289"/>
      <c r="BR139" s="290"/>
      <c r="BS139" s="288" t="s">
        <v>311</v>
      </c>
      <c r="BT139" s="289"/>
      <c r="BU139" s="289"/>
      <c r="BV139" s="289"/>
      <c r="BW139" s="289"/>
      <c r="BX139" s="289"/>
      <c r="BY139" s="289"/>
      <c r="BZ139" s="289"/>
      <c r="CA139" s="289"/>
      <c r="CB139" s="289"/>
      <c r="CC139" s="289"/>
      <c r="CD139" s="289"/>
      <c r="CE139" s="290"/>
      <c r="CF139" s="288" t="s">
        <v>312</v>
      </c>
      <c r="CG139" s="289"/>
      <c r="CH139" s="289"/>
      <c r="CI139" s="289"/>
      <c r="CJ139" s="289"/>
      <c r="CK139" s="289"/>
      <c r="CL139" s="289"/>
      <c r="CM139" s="289"/>
      <c r="CN139" s="289"/>
      <c r="CO139" s="289"/>
      <c r="CP139" s="289"/>
      <c r="CQ139" s="289"/>
      <c r="CR139" s="290"/>
      <c r="CS139" s="288" t="s">
        <v>313</v>
      </c>
      <c r="CT139" s="289"/>
      <c r="CU139" s="289"/>
      <c r="CV139" s="289"/>
      <c r="CW139" s="289"/>
      <c r="CX139" s="289"/>
      <c r="CY139" s="289"/>
      <c r="CZ139" s="289"/>
      <c r="DA139" s="289"/>
      <c r="DB139" s="289"/>
      <c r="DC139" s="289"/>
      <c r="DD139" s="289"/>
      <c r="DE139" s="290"/>
      <c r="DF139" s="288" t="s">
        <v>314</v>
      </c>
      <c r="DG139" s="289"/>
      <c r="DH139" s="289"/>
      <c r="DI139" s="289"/>
      <c r="DJ139" s="289"/>
      <c r="DK139" s="289"/>
      <c r="DL139" s="289"/>
      <c r="DM139" s="289"/>
      <c r="DN139" s="289"/>
      <c r="DO139" s="289"/>
      <c r="DP139" s="289"/>
      <c r="DQ139" s="289"/>
      <c r="DR139" s="290"/>
      <c r="DS139" s="288" t="s">
        <v>315</v>
      </c>
      <c r="DT139" s="289"/>
      <c r="DU139" s="289"/>
      <c r="DV139" s="289"/>
      <c r="DW139" s="289"/>
      <c r="DX139" s="289"/>
      <c r="DY139" s="289"/>
      <c r="DZ139" s="289"/>
      <c r="EA139" s="289"/>
      <c r="EB139" s="289"/>
      <c r="EC139" s="289"/>
      <c r="ED139" s="289"/>
      <c r="EE139" s="290"/>
      <c r="EF139" s="288" t="s">
        <v>316</v>
      </c>
      <c r="EG139" s="289"/>
      <c r="EH139" s="289"/>
      <c r="EI139" s="289"/>
      <c r="EJ139" s="289"/>
      <c r="EK139" s="289"/>
      <c r="EL139" s="289"/>
      <c r="EM139" s="289"/>
      <c r="EN139" s="289"/>
      <c r="EO139" s="289"/>
      <c r="EP139" s="289"/>
      <c r="EQ139" s="289"/>
      <c r="ER139" s="290"/>
      <c r="ES139" s="288" t="s">
        <v>317</v>
      </c>
      <c r="ET139" s="289"/>
      <c r="EU139" s="289"/>
      <c r="EV139" s="289"/>
      <c r="EW139" s="289"/>
      <c r="EX139" s="289"/>
      <c r="EY139" s="289"/>
      <c r="EZ139" s="289"/>
      <c r="FA139" s="289"/>
      <c r="FB139" s="289"/>
      <c r="FC139" s="289"/>
      <c r="FD139" s="289"/>
      <c r="FE139" s="289"/>
    </row>
    <row r="140" spans="1:161" s="27" customFormat="1" ht="78" customHeight="1" x14ac:dyDescent="0.2">
      <c r="A140" s="308" t="s">
        <v>335</v>
      </c>
      <c r="B140" s="308"/>
      <c r="C140" s="308"/>
      <c r="D140" s="308"/>
      <c r="E140" s="308"/>
      <c r="F140" s="308"/>
      <c r="G140" s="308"/>
      <c r="H140" s="308"/>
      <c r="I140" s="308"/>
      <c r="J140" s="308"/>
      <c r="K140" s="308"/>
      <c r="L140" s="308"/>
      <c r="M140" s="308"/>
      <c r="N140" s="308"/>
      <c r="O140" s="308"/>
      <c r="P140" s="308"/>
      <c r="Q140" s="308"/>
      <c r="R140" s="308"/>
      <c r="S140" s="308"/>
      <c r="T140" s="308"/>
      <c r="U140" s="308"/>
      <c r="V140" s="308"/>
      <c r="W140" s="308"/>
      <c r="X140" s="308"/>
      <c r="Y140" s="308"/>
      <c r="Z140" s="308"/>
      <c r="AA140" s="308"/>
      <c r="AB140" s="308"/>
      <c r="AC140" s="308"/>
      <c r="AD140" s="308"/>
      <c r="AE140" s="308"/>
      <c r="AF140" s="308"/>
      <c r="AG140" s="308"/>
      <c r="AH140" s="308"/>
      <c r="AI140" s="308"/>
      <c r="AJ140" s="308"/>
      <c r="AK140" s="309"/>
      <c r="AL140" s="297" t="s">
        <v>264</v>
      </c>
      <c r="AM140" s="298"/>
      <c r="AN140" s="298"/>
      <c r="AO140" s="298"/>
      <c r="AP140" s="298"/>
      <c r="AQ140" s="298"/>
      <c r="AR140" s="298"/>
      <c r="AS140" s="299" t="s">
        <v>70</v>
      </c>
      <c r="AT140" s="299"/>
      <c r="AU140" s="299"/>
      <c r="AV140" s="299"/>
      <c r="AW140" s="299"/>
      <c r="AX140" s="299"/>
      <c r="AY140" s="299"/>
      <c r="AZ140" s="299"/>
      <c r="BA140" s="299"/>
      <c r="BB140" s="299"/>
      <c r="BC140" s="299"/>
      <c r="BD140" s="299"/>
      <c r="BE140" s="299"/>
      <c r="BF140" s="299" t="s">
        <v>70</v>
      </c>
      <c r="BG140" s="299"/>
      <c r="BH140" s="299"/>
      <c r="BI140" s="299"/>
      <c r="BJ140" s="299"/>
      <c r="BK140" s="299"/>
      <c r="BL140" s="299"/>
      <c r="BM140" s="299"/>
      <c r="BN140" s="299"/>
      <c r="BO140" s="299"/>
      <c r="BP140" s="299"/>
      <c r="BQ140" s="299"/>
      <c r="BR140" s="299"/>
      <c r="BS140" s="299" t="s">
        <v>70</v>
      </c>
      <c r="BT140" s="299"/>
      <c r="BU140" s="299"/>
      <c r="BV140" s="299"/>
      <c r="BW140" s="299"/>
      <c r="BX140" s="299"/>
      <c r="BY140" s="299"/>
      <c r="BZ140" s="299"/>
      <c r="CA140" s="299"/>
      <c r="CB140" s="299"/>
      <c r="CC140" s="299"/>
      <c r="CD140" s="299"/>
      <c r="CE140" s="299"/>
      <c r="CF140" s="299" t="s">
        <v>70</v>
      </c>
      <c r="CG140" s="299"/>
      <c r="CH140" s="299"/>
      <c r="CI140" s="299"/>
      <c r="CJ140" s="299"/>
      <c r="CK140" s="299"/>
      <c r="CL140" s="299"/>
      <c r="CM140" s="299"/>
      <c r="CN140" s="299"/>
      <c r="CO140" s="299"/>
      <c r="CP140" s="299"/>
      <c r="CQ140" s="299"/>
      <c r="CR140" s="299"/>
      <c r="CS140" s="299" t="s">
        <v>70</v>
      </c>
      <c r="CT140" s="299"/>
      <c r="CU140" s="299"/>
      <c r="CV140" s="299"/>
      <c r="CW140" s="299"/>
      <c r="CX140" s="299"/>
      <c r="CY140" s="299"/>
      <c r="CZ140" s="299"/>
      <c r="DA140" s="299"/>
      <c r="DB140" s="299"/>
      <c r="DC140" s="299"/>
      <c r="DD140" s="299"/>
      <c r="DE140" s="299"/>
      <c r="DF140" s="299" t="s">
        <v>70</v>
      </c>
      <c r="DG140" s="299"/>
      <c r="DH140" s="299"/>
      <c r="DI140" s="299"/>
      <c r="DJ140" s="299"/>
      <c r="DK140" s="299"/>
      <c r="DL140" s="299"/>
      <c r="DM140" s="299"/>
      <c r="DN140" s="299"/>
      <c r="DO140" s="299"/>
      <c r="DP140" s="299"/>
      <c r="DQ140" s="299"/>
      <c r="DR140" s="299"/>
      <c r="DS140" s="299"/>
      <c r="DT140" s="299"/>
      <c r="DU140" s="299"/>
      <c r="DV140" s="299"/>
      <c r="DW140" s="299"/>
      <c r="DX140" s="299"/>
      <c r="DY140" s="299"/>
      <c r="DZ140" s="299"/>
      <c r="EA140" s="299"/>
      <c r="EB140" s="299"/>
      <c r="EC140" s="299"/>
      <c r="ED140" s="299"/>
      <c r="EE140" s="299"/>
      <c r="EF140" s="299"/>
      <c r="EG140" s="299"/>
      <c r="EH140" s="299"/>
      <c r="EI140" s="299"/>
      <c r="EJ140" s="299"/>
      <c r="EK140" s="299"/>
      <c r="EL140" s="299"/>
      <c r="EM140" s="299"/>
      <c r="EN140" s="299"/>
      <c r="EO140" s="299"/>
      <c r="EP140" s="299"/>
      <c r="EQ140" s="299"/>
      <c r="ER140" s="299"/>
      <c r="ES140" s="299"/>
      <c r="ET140" s="299"/>
      <c r="EU140" s="299"/>
      <c r="EV140" s="299"/>
      <c r="EW140" s="299"/>
      <c r="EX140" s="299"/>
      <c r="EY140" s="299"/>
      <c r="EZ140" s="299"/>
      <c r="FA140" s="299"/>
      <c r="FB140" s="299"/>
      <c r="FC140" s="299"/>
      <c r="FD140" s="299"/>
      <c r="FE140" s="301"/>
    </row>
    <row r="141" spans="1:161" s="27" customFormat="1" ht="12.75" customHeight="1" x14ac:dyDescent="0.2">
      <c r="A141" s="310" t="s">
        <v>47</v>
      </c>
      <c r="B141" s="311"/>
      <c r="C141" s="311"/>
      <c r="D141" s="311"/>
      <c r="E141" s="311"/>
      <c r="F141" s="311"/>
      <c r="G141" s="311"/>
      <c r="H141" s="311"/>
      <c r="I141" s="311"/>
      <c r="J141" s="311"/>
      <c r="K141" s="311"/>
      <c r="L141" s="311"/>
      <c r="M141" s="311"/>
      <c r="N141" s="311"/>
      <c r="O141" s="311"/>
      <c r="P141" s="311"/>
      <c r="Q141" s="311"/>
      <c r="R141" s="311"/>
      <c r="S141" s="311"/>
      <c r="T141" s="311"/>
      <c r="U141" s="311"/>
      <c r="V141" s="311"/>
      <c r="W141" s="311"/>
      <c r="X141" s="311"/>
      <c r="Y141" s="311"/>
      <c r="Z141" s="311"/>
      <c r="AA141" s="311"/>
      <c r="AB141" s="311"/>
      <c r="AC141" s="311"/>
      <c r="AD141" s="311"/>
      <c r="AE141" s="311"/>
      <c r="AF141" s="311"/>
      <c r="AG141" s="311"/>
      <c r="AH141" s="311"/>
      <c r="AI141" s="311"/>
      <c r="AJ141" s="311"/>
      <c r="AK141" s="312"/>
      <c r="AL141" s="313" t="s">
        <v>325</v>
      </c>
      <c r="AM141" s="314"/>
      <c r="AN141" s="314"/>
      <c r="AO141" s="314"/>
      <c r="AP141" s="314"/>
      <c r="AQ141" s="314"/>
      <c r="AR141" s="315"/>
      <c r="AS141" s="319"/>
      <c r="AT141" s="320"/>
      <c r="AU141" s="320"/>
      <c r="AV141" s="320"/>
      <c r="AW141" s="320"/>
      <c r="AX141" s="320"/>
      <c r="AY141" s="320"/>
      <c r="AZ141" s="320"/>
      <c r="BA141" s="320"/>
      <c r="BB141" s="320"/>
      <c r="BC141" s="320"/>
      <c r="BD141" s="320"/>
      <c r="BE141" s="321"/>
      <c r="BF141" s="319"/>
      <c r="BG141" s="320"/>
      <c r="BH141" s="320"/>
      <c r="BI141" s="320"/>
      <c r="BJ141" s="320"/>
      <c r="BK141" s="320"/>
      <c r="BL141" s="320"/>
      <c r="BM141" s="320"/>
      <c r="BN141" s="320"/>
      <c r="BO141" s="320"/>
      <c r="BP141" s="320"/>
      <c r="BQ141" s="320"/>
      <c r="BR141" s="321"/>
      <c r="BS141" s="319"/>
      <c r="BT141" s="320"/>
      <c r="BU141" s="320"/>
      <c r="BV141" s="320"/>
      <c r="BW141" s="320"/>
      <c r="BX141" s="320"/>
      <c r="BY141" s="320"/>
      <c r="BZ141" s="320"/>
      <c r="CA141" s="320"/>
      <c r="CB141" s="320"/>
      <c r="CC141" s="320"/>
      <c r="CD141" s="320"/>
      <c r="CE141" s="321"/>
      <c r="CF141" s="319"/>
      <c r="CG141" s="320"/>
      <c r="CH141" s="320"/>
      <c r="CI141" s="320"/>
      <c r="CJ141" s="320"/>
      <c r="CK141" s="320"/>
      <c r="CL141" s="320"/>
      <c r="CM141" s="320"/>
      <c r="CN141" s="320"/>
      <c r="CO141" s="320"/>
      <c r="CP141" s="320"/>
      <c r="CQ141" s="320"/>
      <c r="CR141" s="321"/>
      <c r="CS141" s="319"/>
      <c r="CT141" s="320"/>
      <c r="CU141" s="320"/>
      <c r="CV141" s="320"/>
      <c r="CW141" s="320"/>
      <c r="CX141" s="320"/>
      <c r="CY141" s="320"/>
      <c r="CZ141" s="320"/>
      <c r="DA141" s="320"/>
      <c r="DB141" s="320"/>
      <c r="DC141" s="320"/>
      <c r="DD141" s="320"/>
      <c r="DE141" s="321"/>
      <c r="DF141" s="319"/>
      <c r="DG141" s="320"/>
      <c r="DH141" s="320"/>
      <c r="DI141" s="320"/>
      <c r="DJ141" s="320"/>
      <c r="DK141" s="320"/>
      <c r="DL141" s="320"/>
      <c r="DM141" s="320"/>
      <c r="DN141" s="320"/>
      <c r="DO141" s="320"/>
      <c r="DP141" s="320"/>
      <c r="DQ141" s="320"/>
      <c r="DR141" s="321"/>
      <c r="DS141" s="319"/>
      <c r="DT141" s="320"/>
      <c r="DU141" s="320"/>
      <c r="DV141" s="320"/>
      <c r="DW141" s="320"/>
      <c r="DX141" s="320"/>
      <c r="DY141" s="320"/>
      <c r="DZ141" s="320"/>
      <c r="EA141" s="320"/>
      <c r="EB141" s="320"/>
      <c r="EC141" s="320"/>
      <c r="ED141" s="320"/>
      <c r="EE141" s="321"/>
      <c r="EF141" s="319"/>
      <c r="EG141" s="320"/>
      <c r="EH141" s="320"/>
      <c r="EI141" s="320"/>
      <c r="EJ141" s="320"/>
      <c r="EK141" s="320"/>
      <c r="EL141" s="320"/>
      <c r="EM141" s="320"/>
      <c r="EN141" s="320"/>
      <c r="EO141" s="320"/>
      <c r="EP141" s="320"/>
      <c r="EQ141" s="320"/>
      <c r="ER141" s="321"/>
      <c r="ES141" s="319"/>
      <c r="ET141" s="320"/>
      <c r="EU141" s="320"/>
      <c r="EV141" s="320"/>
      <c r="EW141" s="320"/>
      <c r="EX141" s="320"/>
      <c r="EY141" s="320"/>
      <c r="EZ141" s="320"/>
      <c r="FA141" s="320"/>
      <c r="FB141" s="320"/>
      <c r="FC141" s="320"/>
      <c r="FD141" s="320"/>
      <c r="FE141" s="331"/>
    </row>
    <row r="142" spans="1:161" s="27" customFormat="1" ht="16.5" customHeight="1" x14ac:dyDescent="0.2">
      <c r="A142" s="325"/>
      <c r="B142" s="326"/>
      <c r="C142" s="326"/>
      <c r="D142" s="326"/>
      <c r="E142" s="326"/>
      <c r="F142" s="326"/>
      <c r="G142" s="326"/>
      <c r="H142" s="326"/>
      <c r="I142" s="326"/>
      <c r="J142" s="326"/>
      <c r="K142" s="326"/>
      <c r="L142" s="326"/>
      <c r="M142" s="326"/>
      <c r="N142" s="326"/>
      <c r="O142" s="326"/>
      <c r="P142" s="326"/>
      <c r="Q142" s="326"/>
      <c r="R142" s="326"/>
      <c r="S142" s="326"/>
      <c r="T142" s="326"/>
      <c r="U142" s="326"/>
      <c r="V142" s="326"/>
      <c r="W142" s="326"/>
      <c r="X142" s="326"/>
      <c r="Y142" s="326"/>
      <c r="Z142" s="326"/>
      <c r="AA142" s="326"/>
      <c r="AB142" s="326"/>
      <c r="AC142" s="326"/>
      <c r="AD142" s="326"/>
      <c r="AE142" s="326"/>
      <c r="AF142" s="326"/>
      <c r="AG142" s="326"/>
      <c r="AH142" s="326"/>
      <c r="AI142" s="326"/>
      <c r="AJ142" s="326"/>
      <c r="AK142" s="327"/>
      <c r="AL142" s="316"/>
      <c r="AM142" s="317"/>
      <c r="AN142" s="317"/>
      <c r="AO142" s="317"/>
      <c r="AP142" s="317"/>
      <c r="AQ142" s="317"/>
      <c r="AR142" s="318"/>
      <c r="AS142" s="322"/>
      <c r="AT142" s="323"/>
      <c r="AU142" s="323"/>
      <c r="AV142" s="323"/>
      <c r="AW142" s="323"/>
      <c r="AX142" s="323"/>
      <c r="AY142" s="323"/>
      <c r="AZ142" s="323"/>
      <c r="BA142" s="323"/>
      <c r="BB142" s="323"/>
      <c r="BC142" s="323"/>
      <c r="BD142" s="323"/>
      <c r="BE142" s="324"/>
      <c r="BF142" s="322"/>
      <c r="BG142" s="323"/>
      <c r="BH142" s="323"/>
      <c r="BI142" s="323"/>
      <c r="BJ142" s="323"/>
      <c r="BK142" s="323"/>
      <c r="BL142" s="323"/>
      <c r="BM142" s="323"/>
      <c r="BN142" s="323"/>
      <c r="BO142" s="323"/>
      <c r="BP142" s="323"/>
      <c r="BQ142" s="323"/>
      <c r="BR142" s="324"/>
      <c r="BS142" s="322"/>
      <c r="BT142" s="323"/>
      <c r="BU142" s="323"/>
      <c r="BV142" s="323"/>
      <c r="BW142" s="323"/>
      <c r="BX142" s="323"/>
      <c r="BY142" s="323"/>
      <c r="BZ142" s="323"/>
      <c r="CA142" s="323"/>
      <c r="CB142" s="323"/>
      <c r="CC142" s="323"/>
      <c r="CD142" s="323"/>
      <c r="CE142" s="324"/>
      <c r="CF142" s="322"/>
      <c r="CG142" s="323"/>
      <c r="CH142" s="323"/>
      <c r="CI142" s="323"/>
      <c r="CJ142" s="323"/>
      <c r="CK142" s="323"/>
      <c r="CL142" s="323"/>
      <c r="CM142" s="323"/>
      <c r="CN142" s="323"/>
      <c r="CO142" s="323"/>
      <c r="CP142" s="323"/>
      <c r="CQ142" s="323"/>
      <c r="CR142" s="324"/>
      <c r="CS142" s="322"/>
      <c r="CT142" s="323"/>
      <c r="CU142" s="323"/>
      <c r="CV142" s="323"/>
      <c r="CW142" s="323"/>
      <c r="CX142" s="323"/>
      <c r="CY142" s="323"/>
      <c r="CZ142" s="323"/>
      <c r="DA142" s="323"/>
      <c r="DB142" s="323"/>
      <c r="DC142" s="323"/>
      <c r="DD142" s="323"/>
      <c r="DE142" s="324"/>
      <c r="DF142" s="322"/>
      <c r="DG142" s="323"/>
      <c r="DH142" s="323"/>
      <c r="DI142" s="323"/>
      <c r="DJ142" s="323"/>
      <c r="DK142" s="323"/>
      <c r="DL142" s="323"/>
      <c r="DM142" s="323"/>
      <c r="DN142" s="323"/>
      <c r="DO142" s="323"/>
      <c r="DP142" s="323"/>
      <c r="DQ142" s="323"/>
      <c r="DR142" s="324"/>
      <c r="DS142" s="322"/>
      <c r="DT142" s="323"/>
      <c r="DU142" s="323"/>
      <c r="DV142" s="323"/>
      <c r="DW142" s="323"/>
      <c r="DX142" s="323"/>
      <c r="DY142" s="323"/>
      <c r="DZ142" s="323"/>
      <c r="EA142" s="323"/>
      <c r="EB142" s="323"/>
      <c r="EC142" s="323"/>
      <c r="ED142" s="323"/>
      <c r="EE142" s="324"/>
      <c r="EF142" s="322"/>
      <c r="EG142" s="323"/>
      <c r="EH142" s="323"/>
      <c r="EI142" s="323"/>
      <c r="EJ142" s="323"/>
      <c r="EK142" s="323"/>
      <c r="EL142" s="323"/>
      <c r="EM142" s="323"/>
      <c r="EN142" s="323"/>
      <c r="EO142" s="323"/>
      <c r="EP142" s="323"/>
      <c r="EQ142" s="323"/>
      <c r="ER142" s="324"/>
      <c r="ES142" s="322"/>
      <c r="ET142" s="323"/>
      <c r="EU142" s="323"/>
      <c r="EV142" s="323"/>
      <c r="EW142" s="323"/>
      <c r="EX142" s="323"/>
      <c r="EY142" s="323"/>
      <c r="EZ142" s="323"/>
      <c r="FA142" s="323"/>
      <c r="FB142" s="323"/>
      <c r="FC142" s="323"/>
      <c r="FD142" s="323"/>
      <c r="FE142" s="332"/>
    </row>
    <row r="143" spans="1:161" s="27" customFormat="1" ht="16.5" customHeight="1" thickBot="1" x14ac:dyDescent="0.25">
      <c r="A143" s="328"/>
      <c r="B143" s="329"/>
      <c r="C143" s="329"/>
      <c r="D143" s="329"/>
      <c r="E143" s="329"/>
      <c r="F143" s="329"/>
      <c r="G143" s="329"/>
      <c r="H143" s="329"/>
      <c r="I143" s="329"/>
      <c r="J143" s="329"/>
      <c r="K143" s="329"/>
      <c r="L143" s="329"/>
      <c r="M143" s="329"/>
      <c r="N143" s="329"/>
      <c r="O143" s="329"/>
      <c r="P143" s="329"/>
      <c r="Q143" s="329"/>
      <c r="R143" s="329"/>
      <c r="S143" s="329"/>
      <c r="T143" s="329"/>
      <c r="U143" s="329"/>
      <c r="V143" s="329"/>
      <c r="W143" s="329"/>
      <c r="X143" s="329"/>
      <c r="Y143" s="329"/>
      <c r="Z143" s="329"/>
      <c r="AA143" s="329"/>
      <c r="AB143" s="329"/>
      <c r="AC143" s="329"/>
      <c r="AD143" s="329"/>
      <c r="AE143" s="329"/>
      <c r="AF143" s="329"/>
      <c r="AG143" s="329"/>
      <c r="AH143" s="329"/>
      <c r="AI143" s="329"/>
      <c r="AJ143" s="329"/>
      <c r="AK143" s="330"/>
      <c r="AL143" s="337"/>
      <c r="AM143" s="338"/>
      <c r="AN143" s="338"/>
      <c r="AO143" s="338"/>
      <c r="AP143" s="338"/>
      <c r="AQ143" s="338"/>
      <c r="AR143" s="338"/>
      <c r="AS143" s="335"/>
      <c r="AT143" s="335"/>
      <c r="AU143" s="335"/>
      <c r="AV143" s="335"/>
      <c r="AW143" s="335"/>
      <c r="AX143" s="335"/>
      <c r="AY143" s="335"/>
      <c r="AZ143" s="335"/>
      <c r="BA143" s="335"/>
      <c r="BB143" s="335"/>
      <c r="BC143" s="335"/>
      <c r="BD143" s="335"/>
      <c r="BE143" s="335"/>
      <c r="BF143" s="335"/>
      <c r="BG143" s="335"/>
      <c r="BH143" s="335"/>
      <c r="BI143" s="335"/>
      <c r="BJ143" s="335"/>
      <c r="BK143" s="335"/>
      <c r="BL143" s="335"/>
      <c r="BM143" s="335"/>
      <c r="BN143" s="335"/>
      <c r="BO143" s="335"/>
      <c r="BP143" s="335"/>
      <c r="BQ143" s="335"/>
      <c r="BR143" s="335"/>
      <c r="BS143" s="335"/>
      <c r="BT143" s="335"/>
      <c r="BU143" s="335"/>
      <c r="BV143" s="335"/>
      <c r="BW143" s="335"/>
      <c r="BX143" s="335"/>
      <c r="BY143" s="335"/>
      <c r="BZ143" s="335"/>
      <c r="CA143" s="335"/>
      <c r="CB143" s="335"/>
      <c r="CC143" s="335"/>
      <c r="CD143" s="335"/>
      <c r="CE143" s="335"/>
      <c r="CF143" s="335"/>
      <c r="CG143" s="335"/>
      <c r="CH143" s="335"/>
      <c r="CI143" s="335"/>
      <c r="CJ143" s="335"/>
      <c r="CK143" s="335"/>
      <c r="CL143" s="335"/>
      <c r="CM143" s="335"/>
      <c r="CN143" s="335"/>
      <c r="CO143" s="335"/>
      <c r="CP143" s="335"/>
      <c r="CQ143" s="335"/>
      <c r="CR143" s="335"/>
      <c r="CS143" s="335"/>
      <c r="CT143" s="335"/>
      <c r="CU143" s="335"/>
      <c r="CV143" s="335"/>
      <c r="CW143" s="335"/>
      <c r="CX143" s="335"/>
      <c r="CY143" s="335"/>
      <c r="CZ143" s="335"/>
      <c r="DA143" s="335"/>
      <c r="DB143" s="335"/>
      <c r="DC143" s="335"/>
      <c r="DD143" s="335"/>
      <c r="DE143" s="335"/>
      <c r="DF143" s="335"/>
      <c r="DG143" s="335"/>
      <c r="DH143" s="335"/>
      <c r="DI143" s="335"/>
      <c r="DJ143" s="335"/>
      <c r="DK143" s="335"/>
      <c r="DL143" s="335"/>
      <c r="DM143" s="335"/>
      <c r="DN143" s="335"/>
      <c r="DO143" s="335"/>
      <c r="DP143" s="335"/>
      <c r="DQ143" s="335"/>
      <c r="DR143" s="335"/>
      <c r="DS143" s="335"/>
      <c r="DT143" s="335"/>
      <c r="DU143" s="335"/>
      <c r="DV143" s="335"/>
      <c r="DW143" s="335"/>
      <c r="DX143" s="335"/>
      <c r="DY143" s="335"/>
      <c r="DZ143" s="335"/>
      <c r="EA143" s="335"/>
      <c r="EB143" s="335"/>
      <c r="EC143" s="335"/>
      <c r="ED143" s="335"/>
      <c r="EE143" s="335"/>
      <c r="EF143" s="335"/>
      <c r="EG143" s="335"/>
      <c r="EH143" s="335"/>
      <c r="EI143" s="335"/>
      <c r="EJ143" s="335"/>
      <c r="EK143" s="335"/>
      <c r="EL143" s="335"/>
      <c r="EM143" s="335"/>
      <c r="EN143" s="335"/>
      <c r="EO143" s="335"/>
      <c r="EP143" s="335"/>
      <c r="EQ143" s="335"/>
      <c r="ER143" s="335"/>
      <c r="ES143" s="335"/>
      <c r="ET143" s="335"/>
      <c r="EU143" s="335"/>
      <c r="EV143" s="335"/>
      <c r="EW143" s="335"/>
      <c r="EX143" s="335"/>
      <c r="EY143" s="335"/>
      <c r="EZ143" s="335"/>
      <c r="FA143" s="335"/>
      <c r="FB143" s="335"/>
      <c r="FC143" s="335"/>
      <c r="FD143" s="335"/>
      <c r="FE143" s="336"/>
    </row>
    <row r="144" spans="1:161" s="27" customFormat="1" ht="12.75" x14ac:dyDescent="0.2"/>
    <row r="145" spans="1:161" s="23" customFormat="1" ht="12.75" x14ac:dyDescent="0.2">
      <c r="A145" s="23" t="s">
        <v>336</v>
      </c>
    </row>
    <row r="146" spans="1:161" s="27" customFormat="1" ht="6" customHeight="1" x14ac:dyDescent="0.2"/>
    <row r="147" spans="1:161" s="27" customFormat="1" ht="27" customHeight="1" x14ac:dyDescent="0.2">
      <c r="A147" s="274" t="s">
        <v>301</v>
      </c>
      <c r="B147" s="275"/>
      <c r="C147" s="275"/>
      <c r="D147" s="275"/>
      <c r="E147" s="275"/>
      <c r="F147" s="275"/>
      <c r="G147" s="275"/>
      <c r="H147" s="275"/>
      <c r="I147" s="275"/>
      <c r="J147" s="275"/>
      <c r="K147" s="275"/>
      <c r="L147" s="275"/>
      <c r="M147" s="275"/>
      <c r="N147" s="275"/>
      <c r="O147" s="275"/>
      <c r="P147" s="275"/>
      <c r="Q147" s="275"/>
      <c r="R147" s="275"/>
      <c r="S147" s="275"/>
      <c r="T147" s="275"/>
      <c r="U147" s="275"/>
      <c r="V147" s="275"/>
      <c r="W147" s="275"/>
      <c r="X147" s="275"/>
      <c r="Y147" s="275"/>
      <c r="Z147" s="275"/>
      <c r="AA147" s="275"/>
      <c r="AB147" s="275"/>
      <c r="AC147" s="275"/>
      <c r="AD147" s="275"/>
      <c r="AE147" s="275"/>
      <c r="AF147" s="275"/>
      <c r="AG147" s="275"/>
      <c r="AH147" s="275"/>
      <c r="AI147" s="275"/>
      <c r="AJ147" s="275"/>
      <c r="AK147" s="275"/>
      <c r="AL147" s="276" t="s">
        <v>257</v>
      </c>
      <c r="AM147" s="276"/>
      <c r="AN147" s="276"/>
      <c r="AO147" s="276"/>
      <c r="AP147" s="276"/>
      <c r="AQ147" s="276"/>
      <c r="AR147" s="277"/>
      <c r="AS147" s="282" t="s">
        <v>302</v>
      </c>
      <c r="AT147" s="275"/>
      <c r="AU147" s="275"/>
      <c r="AV147" s="275"/>
      <c r="AW147" s="275"/>
      <c r="AX147" s="275"/>
      <c r="AY147" s="275"/>
      <c r="AZ147" s="275"/>
      <c r="BA147" s="275"/>
      <c r="BB147" s="275"/>
      <c r="BC147" s="275"/>
      <c r="BD147" s="275"/>
      <c r="BE147" s="275"/>
      <c r="BF147" s="275"/>
      <c r="BG147" s="275"/>
      <c r="BH147" s="275"/>
      <c r="BI147" s="275"/>
      <c r="BJ147" s="275"/>
      <c r="BK147" s="275"/>
      <c r="BL147" s="275"/>
      <c r="BM147" s="275"/>
      <c r="BN147" s="275"/>
      <c r="BO147" s="275"/>
      <c r="BP147" s="275"/>
      <c r="BQ147" s="275"/>
      <c r="BR147" s="275"/>
      <c r="BS147" s="275"/>
      <c r="BT147" s="275"/>
      <c r="BU147" s="275"/>
      <c r="BV147" s="275"/>
      <c r="BW147" s="275"/>
      <c r="BX147" s="275"/>
      <c r="BY147" s="275"/>
      <c r="BZ147" s="275"/>
      <c r="CA147" s="275"/>
      <c r="CB147" s="275"/>
      <c r="CC147" s="275"/>
      <c r="CD147" s="275"/>
      <c r="CE147" s="275"/>
      <c r="CF147" s="282" t="s">
        <v>303</v>
      </c>
      <c r="CG147" s="275"/>
      <c r="CH147" s="275"/>
      <c r="CI147" s="275"/>
      <c r="CJ147" s="275"/>
      <c r="CK147" s="275"/>
      <c r="CL147" s="275"/>
      <c r="CM147" s="275"/>
      <c r="CN147" s="275"/>
      <c r="CO147" s="275"/>
      <c r="CP147" s="275"/>
      <c r="CQ147" s="275"/>
      <c r="CR147" s="275"/>
      <c r="CS147" s="275"/>
      <c r="CT147" s="275"/>
      <c r="CU147" s="275"/>
      <c r="CV147" s="275"/>
      <c r="CW147" s="275"/>
      <c r="CX147" s="275"/>
      <c r="CY147" s="275"/>
      <c r="CZ147" s="275"/>
      <c r="DA147" s="275"/>
      <c r="DB147" s="275"/>
      <c r="DC147" s="275"/>
      <c r="DD147" s="275"/>
      <c r="DE147" s="275"/>
      <c r="DF147" s="275"/>
      <c r="DG147" s="275"/>
      <c r="DH147" s="275"/>
      <c r="DI147" s="275"/>
      <c r="DJ147" s="275"/>
      <c r="DK147" s="275"/>
      <c r="DL147" s="275"/>
      <c r="DM147" s="275"/>
      <c r="DN147" s="275"/>
      <c r="DO147" s="275"/>
      <c r="DP147" s="275"/>
      <c r="DQ147" s="275"/>
      <c r="DR147" s="275"/>
      <c r="DS147" s="275" t="s">
        <v>304</v>
      </c>
      <c r="DT147" s="275"/>
      <c r="DU147" s="275"/>
      <c r="DV147" s="275"/>
      <c r="DW147" s="275"/>
      <c r="DX147" s="275"/>
      <c r="DY147" s="275"/>
      <c r="DZ147" s="275"/>
      <c r="EA147" s="275"/>
      <c r="EB147" s="275"/>
      <c r="EC147" s="275"/>
      <c r="ED147" s="275"/>
      <c r="EE147" s="275"/>
      <c r="EF147" s="275"/>
      <c r="EG147" s="275"/>
      <c r="EH147" s="275"/>
      <c r="EI147" s="275"/>
      <c r="EJ147" s="275"/>
      <c r="EK147" s="275"/>
      <c r="EL147" s="275"/>
      <c r="EM147" s="275"/>
      <c r="EN147" s="275"/>
      <c r="EO147" s="275"/>
      <c r="EP147" s="275"/>
      <c r="EQ147" s="275"/>
      <c r="ER147" s="275"/>
      <c r="ES147" s="275"/>
      <c r="ET147" s="275"/>
      <c r="EU147" s="275"/>
      <c r="EV147" s="275"/>
      <c r="EW147" s="275"/>
      <c r="EX147" s="275"/>
      <c r="EY147" s="275"/>
      <c r="EZ147" s="275"/>
      <c r="FA147" s="275"/>
      <c r="FB147" s="275"/>
      <c r="FC147" s="275"/>
      <c r="FD147" s="275"/>
      <c r="FE147" s="283"/>
    </row>
    <row r="148" spans="1:161" s="27" customFormat="1" ht="12.75" x14ac:dyDescent="0.2">
      <c r="A148" s="274"/>
      <c r="B148" s="275"/>
      <c r="C148" s="275"/>
      <c r="D148" s="275"/>
      <c r="E148" s="275"/>
      <c r="F148" s="275"/>
      <c r="G148" s="275"/>
      <c r="H148" s="275"/>
      <c r="I148" s="275"/>
      <c r="J148" s="275"/>
      <c r="K148" s="275"/>
      <c r="L148" s="275"/>
      <c r="M148" s="275"/>
      <c r="N148" s="275"/>
      <c r="O148" s="275"/>
      <c r="P148" s="275"/>
      <c r="Q148" s="275"/>
      <c r="R148" s="275"/>
      <c r="S148" s="275"/>
      <c r="T148" s="275"/>
      <c r="U148" s="275"/>
      <c r="V148" s="275"/>
      <c r="W148" s="275"/>
      <c r="X148" s="275"/>
      <c r="Y148" s="275"/>
      <c r="Z148" s="275"/>
      <c r="AA148" s="275"/>
      <c r="AB148" s="275"/>
      <c r="AC148" s="275"/>
      <c r="AD148" s="275"/>
      <c r="AE148" s="275"/>
      <c r="AF148" s="275"/>
      <c r="AG148" s="275"/>
      <c r="AH148" s="275"/>
      <c r="AI148" s="275"/>
      <c r="AJ148" s="275"/>
      <c r="AK148" s="275"/>
      <c r="AL148" s="278"/>
      <c r="AM148" s="278"/>
      <c r="AN148" s="278"/>
      <c r="AO148" s="278"/>
      <c r="AP148" s="278"/>
      <c r="AQ148" s="278"/>
      <c r="AR148" s="279"/>
      <c r="AS148" s="217" t="s">
        <v>242</v>
      </c>
      <c r="AT148" s="218"/>
      <c r="AU148" s="218"/>
      <c r="AV148" s="218"/>
      <c r="AW148" s="218"/>
      <c r="AX148" s="218"/>
      <c r="AY148" s="214"/>
      <c r="AZ148" s="214"/>
      <c r="BA148" s="214"/>
      <c r="BB148" s="273" t="s">
        <v>305</v>
      </c>
      <c r="BC148" s="215"/>
      <c r="BD148" s="215"/>
      <c r="BE148" s="216"/>
      <c r="BF148" s="217" t="s">
        <v>242</v>
      </c>
      <c r="BG148" s="218"/>
      <c r="BH148" s="218"/>
      <c r="BI148" s="218"/>
      <c r="BJ148" s="218"/>
      <c r="BK148" s="218"/>
      <c r="BL148" s="214"/>
      <c r="BM148" s="214"/>
      <c r="BN148" s="214"/>
      <c r="BO148" s="273" t="s">
        <v>305</v>
      </c>
      <c r="BP148" s="215"/>
      <c r="BQ148" s="215"/>
      <c r="BR148" s="216"/>
      <c r="BS148" s="217" t="s">
        <v>242</v>
      </c>
      <c r="BT148" s="218"/>
      <c r="BU148" s="218"/>
      <c r="BV148" s="218"/>
      <c r="BW148" s="218"/>
      <c r="BX148" s="218"/>
      <c r="BY148" s="214"/>
      <c r="BZ148" s="214"/>
      <c r="CA148" s="214"/>
      <c r="CB148" s="273" t="s">
        <v>305</v>
      </c>
      <c r="CC148" s="215"/>
      <c r="CD148" s="215"/>
      <c r="CE148" s="216"/>
      <c r="CF148" s="217" t="s">
        <v>242</v>
      </c>
      <c r="CG148" s="218"/>
      <c r="CH148" s="218"/>
      <c r="CI148" s="218"/>
      <c r="CJ148" s="218"/>
      <c r="CK148" s="218"/>
      <c r="CL148" s="214"/>
      <c r="CM148" s="214"/>
      <c r="CN148" s="214"/>
      <c r="CO148" s="273" t="s">
        <v>305</v>
      </c>
      <c r="CP148" s="215"/>
      <c r="CQ148" s="215"/>
      <c r="CR148" s="216"/>
      <c r="CS148" s="217" t="s">
        <v>242</v>
      </c>
      <c r="CT148" s="218"/>
      <c r="CU148" s="218"/>
      <c r="CV148" s="218"/>
      <c r="CW148" s="218"/>
      <c r="CX148" s="218"/>
      <c r="CY148" s="214"/>
      <c r="CZ148" s="214"/>
      <c r="DA148" s="214"/>
      <c r="DB148" s="273" t="s">
        <v>305</v>
      </c>
      <c r="DC148" s="215"/>
      <c r="DD148" s="215"/>
      <c r="DE148" s="216"/>
      <c r="DF148" s="217" t="s">
        <v>242</v>
      </c>
      <c r="DG148" s="218"/>
      <c r="DH148" s="218"/>
      <c r="DI148" s="218"/>
      <c r="DJ148" s="218"/>
      <c r="DK148" s="218"/>
      <c r="DL148" s="214"/>
      <c r="DM148" s="214"/>
      <c r="DN148" s="214"/>
      <c r="DO148" s="273" t="s">
        <v>305</v>
      </c>
      <c r="DP148" s="215"/>
      <c r="DQ148" s="215"/>
      <c r="DR148" s="216"/>
      <c r="DS148" s="217" t="s">
        <v>242</v>
      </c>
      <c r="DT148" s="218"/>
      <c r="DU148" s="218"/>
      <c r="DV148" s="218"/>
      <c r="DW148" s="218"/>
      <c r="DX148" s="218"/>
      <c r="DY148" s="214"/>
      <c r="DZ148" s="214"/>
      <c r="EA148" s="214"/>
      <c r="EB148" s="273" t="s">
        <v>305</v>
      </c>
      <c r="EC148" s="215"/>
      <c r="ED148" s="215"/>
      <c r="EE148" s="216"/>
      <c r="EF148" s="217" t="s">
        <v>242</v>
      </c>
      <c r="EG148" s="218"/>
      <c r="EH148" s="218"/>
      <c r="EI148" s="218"/>
      <c r="EJ148" s="218"/>
      <c r="EK148" s="218"/>
      <c r="EL148" s="214"/>
      <c r="EM148" s="214"/>
      <c r="EN148" s="214"/>
      <c r="EO148" s="273" t="s">
        <v>305</v>
      </c>
      <c r="EP148" s="215"/>
      <c r="EQ148" s="215"/>
      <c r="ER148" s="216"/>
      <c r="ES148" s="217" t="s">
        <v>242</v>
      </c>
      <c r="ET148" s="218"/>
      <c r="EU148" s="218"/>
      <c r="EV148" s="218"/>
      <c r="EW148" s="218"/>
      <c r="EX148" s="218"/>
      <c r="EY148" s="214"/>
      <c r="EZ148" s="214"/>
      <c r="FA148" s="214"/>
      <c r="FB148" s="273" t="s">
        <v>305</v>
      </c>
      <c r="FC148" s="215"/>
      <c r="FD148" s="215"/>
      <c r="FE148" s="215"/>
    </row>
    <row r="149" spans="1:161" s="27" customFormat="1" ht="53.25" customHeight="1" x14ac:dyDescent="0.2">
      <c r="A149" s="274"/>
      <c r="B149" s="275"/>
      <c r="C149" s="275"/>
      <c r="D149" s="275"/>
      <c r="E149" s="275"/>
      <c r="F149" s="275"/>
      <c r="G149" s="275"/>
      <c r="H149" s="275"/>
      <c r="I149" s="275"/>
      <c r="J149" s="275"/>
      <c r="K149" s="275"/>
      <c r="L149" s="275"/>
      <c r="M149" s="275"/>
      <c r="N149" s="275"/>
      <c r="O149" s="275"/>
      <c r="P149" s="275"/>
      <c r="Q149" s="275"/>
      <c r="R149" s="275"/>
      <c r="S149" s="275"/>
      <c r="T149" s="275"/>
      <c r="U149" s="275"/>
      <c r="V149" s="275"/>
      <c r="W149" s="275"/>
      <c r="X149" s="275"/>
      <c r="Y149" s="275"/>
      <c r="Z149" s="275"/>
      <c r="AA149" s="275"/>
      <c r="AB149" s="275"/>
      <c r="AC149" s="275"/>
      <c r="AD149" s="275"/>
      <c r="AE149" s="275"/>
      <c r="AF149" s="275"/>
      <c r="AG149" s="275"/>
      <c r="AH149" s="275"/>
      <c r="AI149" s="275"/>
      <c r="AJ149" s="275"/>
      <c r="AK149" s="275"/>
      <c r="AL149" s="280"/>
      <c r="AM149" s="280"/>
      <c r="AN149" s="280"/>
      <c r="AO149" s="280"/>
      <c r="AP149" s="280"/>
      <c r="AQ149" s="280"/>
      <c r="AR149" s="281"/>
      <c r="AS149" s="221" t="s">
        <v>306</v>
      </c>
      <c r="AT149" s="219"/>
      <c r="AU149" s="219"/>
      <c r="AV149" s="219"/>
      <c r="AW149" s="219"/>
      <c r="AX149" s="219"/>
      <c r="AY149" s="219"/>
      <c r="AZ149" s="219"/>
      <c r="BA149" s="219"/>
      <c r="BB149" s="219"/>
      <c r="BC149" s="219"/>
      <c r="BD149" s="219"/>
      <c r="BE149" s="220"/>
      <c r="BF149" s="221" t="s">
        <v>307</v>
      </c>
      <c r="BG149" s="219"/>
      <c r="BH149" s="219"/>
      <c r="BI149" s="219"/>
      <c r="BJ149" s="219"/>
      <c r="BK149" s="219"/>
      <c r="BL149" s="219"/>
      <c r="BM149" s="219"/>
      <c r="BN149" s="219"/>
      <c r="BO149" s="219"/>
      <c r="BP149" s="219"/>
      <c r="BQ149" s="219"/>
      <c r="BR149" s="220"/>
      <c r="BS149" s="221" t="s">
        <v>308</v>
      </c>
      <c r="BT149" s="219"/>
      <c r="BU149" s="219"/>
      <c r="BV149" s="219"/>
      <c r="BW149" s="219"/>
      <c r="BX149" s="219"/>
      <c r="BY149" s="219"/>
      <c r="BZ149" s="219"/>
      <c r="CA149" s="219"/>
      <c r="CB149" s="219"/>
      <c r="CC149" s="219"/>
      <c r="CD149" s="219"/>
      <c r="CE149" s="220"/>
      <c r="CF149" s="221" t="s">
        <v>306</v>
      </c>
      <c r="CG149" s="219"/>
      <c r="CH149" s="219"/>
      <c r="CI149" s="219"/>
      <c r="CJ149" s="219"/>
      <c r="CK149" s="219"/>
      <c r="CL149" s="219"/>
      <c r="CM149" s="219"/>
      <c r="CN149" s="219"/>
      <c r="CO149" s="219"/>
      <c r="CP149" s="219"/>
      <c r="CQ149" s="219"/>
      <c r="CR149" s="220"/>
      <c r="CS149" s="221" t="s">
        <v>307</v>
      </c>
      <c r="CT149" s="219"/>
      <c r="CU149" s="219"/>
      <c r="CV149" s="219"/>
      <c r="CW149" s="219"/>
      <c r="CX149" s="219"/>
      <c r="CY149" s="219"/>
      <c r="CZ149" s="219"/>
      <c r="DA149" s="219"/>
      <c r="DB149" s="219"/>
      <c r="DC149" s="219"/>
      <c r="DD149" s="219"/>
      <c r="DE149" s="220"/>
      <c r="DF149" s="221" t="s">
        <v>308</v>
      </c>
      <c r="DG149" s="219"/>
      <c r="DH149" s="219"/>
      <c r="DI149" s="219"/>
      <c r="DJ149" s="219"/>
      <c r="DK149" s="219"/>
      <c r="DL149" s="219"/>
      <c r="DM149" s="219"/>
      <c r="DN149" s="219"/>
      <c r="DO149" s="219"/>
      <c r="DP149" s="219"/>
      <c r="DQ149" s="219"/>
      <c r="DR149" s="220"/>
      <c r="DS149" s="221" t="s">
        <v>306</v>
      </c>
      <c r="DT149" s="219"/>
      <c r="DU149" s="219"/>
      <c r="DV149" s="219"/>
      <c r="DW149" s="219"/>
      <c r="DX149" s="219"/>
      <c r="DY149" s="219"/>
      <c r="DZ149" s="219"/>
      <c r="EA149" s="219"/>
      <c r="EB149" s="219"/>
      <c r="EC149" s="219"/>
      <c r="ED149" s="219"/>
      <c r="EE149" s="220"/>
      <c r="EF149" s="221" t="s">
        <v>307</v>
      </c>
      <c r="EG149" s="219"/>
      <c r="EH149" s="219"/>
      <c r="EI149" s="219"/>
      <c r="EJ149" s="219"/>
      <c r="EK149" s="219"/>
      <c r="EL149" s="219"/>
      <c r="EM149" s="219"/>
      <c r="EN149" s="219"/>
      <c r="EO149" s="219"/>
      <c r="EP149" s="219"/>
      <c r="EQ149" s="219"/>
      <c r="ER149" s="220"/>
      <c r="ES149" s="221" t="s">
        <v>308</v>
      </c>
      <c r="ET149" s="219"/>
      <c r="EU149" s="219"/>
      <c r="EV149" s="219"/>
      <c r="EW149" s="219"/>
      <c r="EX149" s="219"/>
      <c r="EY149" s="219"/>
      <c r="EZ149" s="219"/>
      <c r="FA149" s="219"/>
      <c r="FB149" s="219"/>
      <c r="FC149" s="219"/>
      <c r="FD149" s="219"/>
      <c r="FE149" s="219"/>
    </row>
    <row r="150" spans="1:161" s="37" customFormat="1" ht="13.5" thickBot="1" x14ac:dyDescent="0.3">
      <c r="A150" s="284">
        <v>1</v>
      </c>
      <c r="B150" s="285"/>
      <c r="C150" s="285"/>
      <c r="D150" s="285"/>
      <c r="E150" s="285"/>
      <c r="F150" s="285"/>
      <c r="G150" s="285"/>
      <c r="H150" s="285"/>
      <c r="I150" s="285"/>
      <c r="J150" s="285"/>
      <c r="K150" s="285"/>
      <c r="L150" s="285"/>
      <c r="M150" s="285"/>
      <c r="N150" s="285"/>
      <c r="O150" s="285"/>
      <c r="P150" s="285"/>
      <c r="Q150" s="285"/>
      <c r="R150" s="285"/>
      <c r="S150" s="285"/>
      <c r="T150" s="285"/>
      <c r="U150" s="285"/>
      <c r="V150" s="285"/>
      <c r="W150" s="285"/>
      <c r="X150" s="285"/>
      <c r="Y150" s="285"/>
      <c r="Z150" s="285"/>
      <c r="AA150" s="285"/>
      <c r="AB150" s="285"/>
      <c r="AC150" s="285"/>
      <c r="AD150" s="285"/>
      <c r="AE150" s="285"/>
      <c r="AF150" s="285"/>
      <c r="AG150" s="285"/>
      <c r="AH150" s="285"/>
      <c r="AI150" s="285"/>
      <c r="AJ150" s="285"/>
      <c r="AK150" s="285"/>
      <c r="AL150" s="286">
        <v>2</v>
      </c>
      <c r="AM150" s="286"/>
      <c r="AN150" s="286"/>
      <c r="AO150" s="286"/>
      <c r="AP150" s="286"/>
      <c r="AQ150" s="286"/>
      <c r="AR150" s="287"/>
      <c r="AS150" s="288" t="s">
        <v>309</v>
      </c>
      <c r="AT150" s="289"/>
      <c r="AU150" s="289"/>
      <c r="AV150" s="289"/>
      <c r="AW150" s="289"/>
      <c r="AX150" s="289"/>
      <c r="AY150" s="289"/>
      <c r="AZ150" s="289"/>
      <c r="BA150" s="289"/>
      <c r="BB150" s="289"/>
      <c r="BC150" s="289"/>
      <c r="BD150" s="289"/>
      <c r="BE150" s="290"/>
      <c r="BF150" s="288" t="s">
        <v>310</v>
      </c>
      <c r="BG150" s="289"/>
      <c r="BH150" s="289"/>
      <c r="BI150" s="289"/>
      <c r="BJ150" s="289"/>
      <c r="BK150" s="289"/>
      <c r="BL150" s="289"/>
      <c r="BM150" s="289"/>
      <c r="BN150" s="289"/>
      <c r="BO150" s="289"/>
      <c r="BP150" s="289"/>
      <c r="BQ150" s="289"/>
      <c r="BR150" s="290"/>
      <c r="BS150" s="288" t="s">
        <v>311</v>
      </c>
      <c r="BT150" s="289"/>
      <c r="BU150" s="289"/>
      <c r="BV150" s="289"/>
      <c r="BW150" s="289"/>
      <c r="BX150" s="289"/>
      <c r="BY150" s="289"/>
      <c r="BZ150" s="289"/>
      <c r="CA150" s="289"/>
      <c r="CB150" s="289"/>
      <c r="CC150" s="289"/>
      <c r="CD150" s="289"/>
      <c r="CE150" s="290"/>
      <c r="CF150" s="288" t="s">
        <v>312</v>
      </c>
      <c r="CG150" s="289"/>
      <c r="CH150" s="289"/>
      <c r="CI150" s="289"/>
      <c r="CJ150" s="289"/>
      <c r="CK150" s="289"/>
      <c r="CL150" s="289"/>
      <c r="CM150" s="289"/>
      <c r="CN150" s="289"/>
      <c r="CO150" s="289"/>
      <c r="CP150" s="289"/>
      <c r="CQ150" s="289"/>
      <c r="CR150" s="290"/>
      <c r="CS150" s="288" t="s">
        <v>313</v>
      </c>
      <c r="CT150" s="289"/>
      <c r="CU150" s="289"/>
      <c r="CV150" s="289"/>
      <c r="CW150" s="289"/>
      <c r="CX150" s="289"/>
      <c r="CY150" s="289"/>
      <c r="CZ150" s="289"/>
      <c r="DA150" s="289"/>
      <c r="DB150" s="289"/>
      <c r="DC150" s="289"/>
      <c r="DD150" s="289"/>
      <c r="DE150" s="290"/>
      <c r="DF150" s="288" t="s">
        <v>314</v>
      </c>
      <c r="DG150" s="289"/>
      <c r="DH150" s="289"/>
      <c r="DI150" s="289"/>
      <c r="DJ150" s="289"/>
      <c r="DK150" s="289"/>
      <c r="DL150" s="289"/>
      <c r="DM150" s="289"/>
      <c r="DN150" s="289"/>
      <c r="DO150" s="289"/>
      <c r="DP150" s="289"/>
      <c r="DQ150" s="289"/>
      <c r="DR150" s="290"/>
      <c r="DS150" s="288" t="s">
        <v>315</v>
      </c>
      <c r="DT150" s="289"/>
      <c r="DU150" s="289"/>
      <c r="DV150" s="289"/>
      <c r="DW150" s="289"/>
      <c r="DX150" s="289"/>
      <c r="DY150" s="289"/>
      <c r="DZ150" s="289"/>
      <c r="EA150" s="289"/>
      <c r="EB150" s="289"/>
      <c r="EC150" s="289"/>
      <c r="ED150" s="289"/>
      <c r="EE150" s="290"/>
      <c r="EF150" s="288" t="s">
        <v>316</v>
      </c>
      <c r="EG150" s="289"/>
      <c r="EH150" s="289"/>
      <c r="EI150" s="289"/>
      <c r="EJ150" s="289"/>
      <c r="EK150" s="289"/>
      <c r="EL150" s="289"/>
      <c r="EM150" s="289"/>
      <c r="EN150" s="289"/>
      <c r="EO150" s="289"/>
      <c r="EP150" s="289"/>
      <c r="EQ150" s="289"/>
      <c r="ER150" s="290"/>
      <c r="ES150" s="288" t="s">
        <v>317</v>
      </c>
      <c r="ET150" s="289"/>
      <c r="EU150" s="289"/>
      <c r="EV150" s="289"/>
      <c r="EW150" s="289"/>
      <c r="EX150" s="289"/>
      <c r="EY150" s="289"/>
      <c r="EZ150" s="289"/>
      <c r="FA150" s="289"/>
      <c r="FB150" s="289"/>
      <c r="FC150" s="289"/>
      <c r="FD150" s="289"/>
      <c r="FE150" s="289"/>
    </row>
    <row r="151" spans="1:161" s="27" customFormat="1" ht="39.950000000000003" customHeight="1" x14ac:dyDescent="0.2">
      <c r="A151" s="308" t="s">
        <v>337</v>
      </c>
      <c r="B151" s="308"/>
      <c r="C151" s="308"/>
      <c r="D151" s="308"/>
      <c r="E151" s="308"/>
      <c r="F151" s="308"/>
      <c r="G151" s="308"/>
      <c r="H151" s="308"/>
      <c r="I151" s="308"/>
      <c r="J151" s="308"/>
      <c r="K151" s="308"/>
      <c r="L151" s="308"/>
      <c r="M151" s="308"/>
      <c r="N151" s="308"/>
      <c r="O151" s="308"/>
      <c r="P151" s="308"/>
      <c r="Q151" s="308"/>
      <c r="R151" s="308"/>
      <c r="S151" s="308"/>
      <c r="T151" s="308"/>
      <c r="U151" s="308"/>
      <c r="V151" s="308"/>
      <c r="W151" s="308"/>
      <c r="X151" s="308"/>
      <c r="Y151" s="308"/>
      <c r="Z151" s="308"/>
      <c r="AA151" s="308"/>
      <c r="AB151" s="308"/>
      <c r="AC151" s="308"/>
      <c r="AD151" s="308"/>
      <c r="AE151" s="308"/>
      <c r="AF151" s="308"/>
      <c r="AG151" s="308"/>
      <c r="AH151" s="308"/>
      <c r="AI151" s="308"/>
      <c r="AJ151" s="308"/>
      <c r="AK151" s="309"/>
      <c r="AL151" s="297" t="s">
        <v>264</v>
      </c>
      <c r="AM151" s="298"/>
      <c r="AN151" s="298"/>
      <c r="AO151" s="298"/>
      <c r="AP151" s="298"/>
      <c r="AQ151" s="298"/>
      <c r="AR151" s="298"/>
      <c r="AS151" s="299" t="s">
        <v>70</v>
      </c>
      <c r="AT151" s="299"/>
      <c r="AU151" s="299"/>
      <c r="AV151" s="299"/>
      <c r="AW151" s="299"/>
      <c r="AX151" s="299"/>
      <c r="AY151" s="299"/>
      <c r="AZ151" s="299"/>
      <c r="BA151" s="299"/>
      <c r="BB151" s="299"/>
      <c r="BC151" s="299"/>
      <c r="BD151" s="299"/>
      <c r="BE151" s="299"/>
      <c r="BF151" s="299" t="s">
        <v>70</v>
      </c>
      <c r="BG151" s="299"/>
      <c r="BH151" s="299"/>
      <c r="BI151" s="299"/>
      <c r="BJ151" s="299"/>
      <c r="BK151" s="299"/>
      <c r="BL151" s="299"/>
      <c r="BM151" s="299"/>
      <c r="BN151" s="299"/>
      <c r="BO151" s="299"/>
      <c r="BP151" s="299"/>
      <c r="BQ151" s="299"/>
      <c r="BR151" s="299"/>
      <c r="BS151" s="299" t="s">
        <v>70</v>
      </c>
      <c r="BT151" s="299"/>
      <c r="BU151" s="299"/>
      <c r="BV151" s="299"/>
      <c r="BW151" s="299"/>
      <c r="BX151" s="299"/>
      <c r="BY151" s="299"/>
      <c r="BZ151" s="299"/>
      <c r="CA151" s="299"/>
      <c r="CB151" s="299"/>
      <c r="CC151" s="299"/>
      <c r="CD151" s="299"/>
      <c r="CE151" s="299"/>
      <c r="CF151" s="299" t="s">
        <v>70</v>
      </c>
      <c r="CG151" s="299"/>
      <c r="CH151" s="299"/>
      <c r="CI151" s="299"/>
      <c r="CJ151" s="299"/>
      <c r="CK151" s="299"/>
      <c r="CL151" s="299"/>
      <c r="CM151" s="299"/>
      <c r="CN151" s="299"/>
      <c r="CO151" s="299"/>
      <c r="CP151" s="299"/>
      <c r="CQ151" s="299"/>
      <c r="CR151" s="299"/>
      <c r="CS151" s="299" t="s">
        <v>70</v>
      </c>
      <c r="CT151" s="299"/>
      <c r="CU151" s="299"/>
      <c r="CV151" s="299"/>
      <c r="CW151" s="299"/>
      <c r="CX151" s="299"/>
      <c r="CY151" s="299"/>
      <c r="CZ151" s="299"/>
      <c r="DA151" s="299"/>
      <c r="DB151" s="299"/>
      <c r="DC151" s="299"/>
      <c r="DD151" s="299"/>
      <c r="DE151" s="299"/>
      <c r="DF151" s="299" t="s">
        <v>70</v>
      </c>
      <c r="DG151" s="299"/>
      <c r="DH151" s="299"/>
      <c r="DI151" s="299"/>
      <c r="DJ151" s="299"/>
      <c r="DK151" s="299"/>
      <c r="DL151" s="299"/>
      <c r="DM151" s="299"/>
      <c r="DN151" s="299"/>
      <c r="DO151" s="299"/>
      <c r="DP151" s="299"/>
      <c r="DQ151" s="299"/>
      <c r="DR151" s="299"/>
      <c r="DS151" s="299"/>
      <c r="DT151" s="299"/>
      <c r="DU151" s="299"/>
      <c r="DV151" s="299"/>
      <c r="DW151" s="299"/>
      <c r="DX151" s="299"/>
      <c r="DY151" s="299"/>
      <c r="DZ151" s="299"/>
      <c r="EA151" s="299"/>
      <c r="EB151" s="299"/>
      <c r="EC151" s="299"/>
      <c r="ED151" s="299"/>
      <c r="EE151" s="299"/>
      <c r="EF151" s="299"/>
      <c r="EG151" s="299"/>
      <c r="EH151" s="299"/>
      <c r="EI151" s="299"/>
      <c r="EJ151" s="299"/>
      <c r="EK151" s="299"/>
      <c r="EL151" s="299"/>
      <c r="EM151" s="299"/>
      <c r="EN151" s="299"/>
      <c r="EO151" s="299"/>
      <c r="EP151" s="299"/>
      <c r="EQ151" s="299"/>
      <c r="ER151" s="299"/>
      <c r="ES151" s="299"/>
      <c r="ET151" s="299"/>
      <c r="EU151" s="299"/>
      <c r="EV151" s="299"/>
      <c r="EW151" s="299"/>
      <c r="EX151" s="299"/>
      <c r="EY151" s="299"/>
      <c r="EZ151" s="299"/>
      <c r="FA151" s="299"/>
      <c r="FB151" s="299"/>
      <c r="FC151" s="299"/>
      <c r="FD151" s="299"/>
      <c r="FE151" s="301"/>
    </row>
    <row r="152" spans="1:161" s="27" customFormat="1" ht="12.75" customHeight="1" x14ac:dyDescent="0.2">
      <c r="A152" s="310" t="s">
        <v>47</v>
      </c>
      <c r="B152" s="311"/>
      <c r="C152" s="311"/>
      <c r="D152" s="311"/>
      <c r="E152" s="311"/>
      <c r="F152" s="311"/>
      <c r="G152" s="311"/>
      <c r="H152" s="311"/>
      <c r="I152" s="311"/>
      <c r="J152" s="311"/>
      <c r="K152" s="311"/>
      <c r="L152" s="311"/>
      <c r="M152" s="311"/>
      <c r="N152" s="311"/>
      <c r="O152" s="311"/>
      <c r="P152" s="311"/>
      <c r="Q152" s="311"/>
      <c r="R152" s="311"/>
      <c r="S152" s="311"/>
      <c r="T152" s="311"/>
      <c r="U152" s="311"/>
      <c r="V152" s="311"/>
      <c r="W152" s="311"/>
      <c r="X152" s="311"/>
      <c r="Y152" s="311"/>
      <c r="Z152" s="311"/>
      <c r="AA152" s="311"/>
      <c r="AB152" s="311"/>
      <c r="AC152" s="311"/>
      <c r="AD152" s="311"/>
      <c r="AE152" s="311"/>
      <c r="AF152" s="311"/>
      <c r="AG152" s="311"/>
      <c r="AH152" s="311"/>
      <c r="AI152" s="311"/>
      <c r="AJ152" s="311"/>
      <c r="AK152" s="312"/>
      <c r="AL152" s="313" t="s">
        <v>325</v>
      </c>
      <c r="AM152" s="314"/>
      <c r="AN152" s="314"/>
      <c r="AO152" s="314"/>
      <c r="AP152" s="314"/>
      <c r="AQ152" s="314"/>
      <c r="AR152" s="315"/>
      <c r="AS152" s="319"/>
      <c r="AT152" s="320"/>
      <c r="AU152" s="320"/>
      <c r="AV152" s="320"/>
      <c r="AW152" s="320"/>
      <c r="AX152" s="320"/>
      <c r="AY152" s="320"/>
      <c r="AZ152" s="320"/>
      <c r="BA152" s="320"/>
      <c r="BB152" s="320"/>
      <c r="BC152" s="320"/>
      <c r="BD152" s="320"/>
      <c r="BE152" s="321"/>
      <c r="BF152" s="319"/>
      <c r="BG152" s="320"/>
      <c r="BH152" s="320"/>
      <c r="BI152" s="320"/>
      <c r="BJ152" s="320"/>
      <c r="BK152" s="320"/>
      <c r="BL152" s="320"/>
      <c r="BM152" s="320"/>
      <c r="BN152" s="320"/>
      <c r="BO152" s="320"/>
      <c r="BP152" s="320"/>
      <c r="BQ152" s="320"/>
      <c r="BR152" s="321"/>
      <c r="BS152" s="319"/>
      <c r="BT152" s="320"/>
      <c r="BU152" s="320"/>
      <c r="BV152" s="320"/>
      <c r="BW152" s="320"/>
      <c r="BX152" s="320"/>
      <c r="BY152" s="320"/>
      <c r="BZ152" s="320"/>
      <c r="CA152" s="320"/>
      <c r="CB152" s="320"/>
      <c r="CC152" s="320"/>
      <c r="CD152" s="320"/>
      <c r="CE152" s="321"/>
      <c r="CF152" s="319"/>
      <c r="CG152" s="320"/>
      <c r="CH152" s="320"/>
      <c r="CI152" s="320"/>
      <c r="CJ152" s="320"/>
      <c r="CK152" s="320"/>
      <c r="CL152" s="320"/>
      <c r="CM152" s="320"/>
      <c r="CN152" s="320"/>
      <c r="CO152" s="320"/>
      <c r="CP152" s="320"/>
      <c r="CQ152" s="320"/>
      <c r="CR152" s="321"/>
      <c r="CS152" s="319"/>
      <c r="CT152" s="320"/>
      <c r="CU152" s="320"/>
      <c r="CV152" s="320"/>
      <c r="CW152" s="320"/>
      <c r="CX152" s="320"/>
      <c r="CY152" s="320"/>
      <c r="CZ152" s="320"/>
      <c r="DA152" s="320"/>
      <c r="DB152" s="320"/>
      <c r="DC152" s="320"/>
      <c r="DD152" s="320"/>
      <c r="DE152" s="321"/>
      <c r="DF152" s="319"/>
      <c r="DG152" s="320"/>
      <c r="DH152" s="320"/>
      <c r="DI152" s="320"/>
      <c r="DJ152" s="320"/>
      <c r="DK152" s="320"/>
      <c r="DL152" s="320"/>
      <c r="DM152" s="320"/>
      <c r="DN152" s="320"/>
      <c r="DO152" s="320"/>
      <c r="DP152" s="320"/>
      <c r="DQ152" s="320"/>
      <c r="DR152" s="321"/>
      <c r="DS152" s="319"/>
      <c r="DT152" s="320"/>
      <c r="DU152" s="320"/>
      <c r="DV152" s="320"/>
      <c r="DW152" s="320"/>
      <c r="DX152" s="320"/>
      <c r="DY152" s="320"/>
      <c r="DZ152" s="320"/>
      <c r="EA152" s="320"/>
      <c r="EB152" s="320"/>
      <c r="EC152" s="320"/>
      <c r="ED152" s="320"/>
      <c r="EE152" s="321"/>
      <c r="EF152" s="319"/>
      <c r="EG152" s="320"/>
      <c r="EH152" s="320"/>
      <c r="EI152" s="320"/>
      <c r="EJ152" s="320"/>
      <c r="EK152" s="320"/>
      <c r="EL152" s="320"/>
      <c r="EM152" s="320"/>
      <c r="EN152" s="320"/>
      <c r="EO152" s="320"/>
      <c r="EP152" s="320"/>
      <c r="EQ152" s="320"/>
      <c r="ER152" s="321"/>
      <c r="ES152" s="319"/>
      <c r="ET152" s="320"/>
      <c r="EU152" s="320"/>
      <c r="EV152" s="320"/>
      <c r="EW152" s="320"/>
      <c r="EX152" s="320"/>
      <c r="EY152" s="320"/>
      <c r="EZ152" s="320"/>
      <c r="FA152" s="320"/>
      <c r="FB152" s="320"/>
      <c r="FC152" s="320"/>
      <c r="FD152" s="320"/>
      <c r="FE152" s="331"/>
    </row>
    <row r="153" spans="1:161" s="27" customFormat="1" ht="16.5" customHeight="1" x14ac:dyDescent="0.2">
      <c r="A153" s="325"/>
      <c r="B153" s="326"/>
      <c r="C153" s="326"/>
      <c r="D153" s="326"/>
      <c r="E153" s="326"/>
      <c r="F153" s="326"/>
      <c r="G153" s="326"/>
      <c r="H153" s="326"/>
      <c r="I153" s="326"/>
      <c r="J153" s="326"/>
      <c r="K153" s="326"/>
      <c r="L153" s="326"/>
      <c r="M153" s="326"/>
      <c r="N153" s="326"/>
      <c r="O153" s="326"/>
      <c r="P153" s="326"/>
      <c r="Q153" s="326"/>
      <c r="R153" s="326"/>
      <c r="S153" s="326"/>
      <c r="T153" s="326"/>
      <c r="U153" s="326"/>
      <c r="V153" s="326"/>
      <c r="W153" s="326"/>
      <c r="X153" s="326"/>
      <c r="Y153" s="326"/>
      <c r="Z153" s="326"/>
      <c r="AA153" s="326"/>
      <c r="AB153" s="326"/>
      <c r="AC153" s="326"/>
      <c r="AD153" s="326"/>
      <c r="AE153" s="326"/>
      <c r="AF153" s="326"/>
      <c r="AG153" s="326"/>
      <c r="AH153" s="326"/>
      <c r="AI153" s="326"/>
      <c r="AJ153" s="326"/>
      <c r="AK153" s="327"/>
      <c r="AL153" s="316"/>
      <c r="AM153" s="317"/>
      <c r="AN153" s="317"/>
      <c r="AO153" s="317"/>
      <c r="AP153" s="317"/>
      <c r="AQ153" s="317"/>
      <c r="AR153" s="318"/>
      <c r="AS153" s="322"/>
      <c r="AT153" s="323"/>
      <c r="AU153" s="323"/>
      <c r="AV153" s="323"/>
      <c r="AW153" s="323"/>
      <c r="AX153" s="323"/>
      <c r="AY153" s="323"/>
      <c r="AZ153" s="323"/>
      <c r="BA153" s="323"/>
      <c r="BB153" s="323"/>
      <c r="BC153" s="323"/>
      <c r="BD153" s="323"/>
      <c r="BE153" s="324"/>
      <c r="BF153" s="322"/>
      <c r="BG153" s="323"/>
      <c r="BH153" s="323"/>
      <c r="BI153" s="323"/>
      <c r="BJ153" s="323"/>
      <c r="BK153" s="323"/>
      <c r="BL153" s="323"/>
      <c r="BM153" s="323"/>
      <c r="BN153" s="323"/>
      <c r="BO153" s="323"/>
      <c r="BP153" s="323"/>
      <c r="BQ153" s="323"/>
      <c r="BR153" s="324"/>
      <c r="BS153" s="322"/>
      <c r="BT153" s="323"/>
      <c r="BU153" s="323"/>
      <c r="BV153" s="323"/>
      <c r="BW153" s="323"/>
      <c r="BX153" s="323"/>
      <c r="BY153" s="323"/>
      <c r="BZ153" s="323"/>
      <c r="CA153" s="323"/>
      <c r="CB153" s="323"/>
      <c r="CC153" s="323"/>
      <c r="CD153" s="323"/>
      <c r="CE153" s="324"/>
      <c r="CF153" s="322"/>
      <c r="CG153" s="323"/>
      <c r="CH153" s="323"/>
      <c r="CI153" s="323"/>
      <c r="CJ153" s="323"/>
      <c r="CK153" s="323"/>
      <c r="CL153" s="323"/>
      <c r="CM153" s="323"/>
      <c r="CN153" s="323"/>
      <c r="CO153" s="323"/>
      <c r="CP153" s="323"/>
      <c r="CQ153" s="323"/>
      <c r="CR153" s="324"/>
      <c r="CS153" s="322"/>
      <c r="CT153" s="323"/>
      <c r="CU153" s="323"/>
      <c r="CV153" s="323"/>
      <c r="CW153" s="323"/>
      <c r="CX153" s="323"/>
      <c r="CY153" s="323"/>
      <c r="CZ153" s="323"/>
      <c r="DA153" s="323"/>
      <c r="DB153" s="323"/>
      <c r="DC153" s="323"/>
      <c r="DD153" s="323"/>
      <c r="DE153" s="324"/>
      <c r="DF153" s="322"/>
      <c r="DG153" s="323"/>
      <c r="DH153" s="323"/>
      <c r="DI153" s="323"/>
      <c r="DJ153" s="323"/>
      <c r="DK153" s="323"/>
      <c r="DL153" s="323"/>
      <c r="DM153" s="323"/>
      <c r="DN153" s="323"/>
      <c r="DO153" s="323"/>
      <c r="DP153" s="323"/>
      <c r="DQ153" s="323"/>
      <c r="DR153" s="324"/>
      <c r="DS153" s="322"/>
      <c r="DT153" s="323"/>
      <c r="DU153" s="323"/>
      <c r="DV153" s="323"/>
      <c r="DW153" s="323"/>
      <c r="DX153" s="323"/>
      <c r="DY153" s="323"/>
      <c r="DZ153" s="323"/>
      <c r="EA153" s="323"/>
      <c r="EB153" s="323"/>
      <c r="EC153" s="323"/>
      <c r="ED153" s="323"/>
      <c r="EE153" s="324"/>
      <c r="EF153" s="322"/>
      <c r="EG153" s="323"/>
      <c r="EH153" s="323"/>
      <c r="EI153" s="323"/>
      <c r="EJ153" s="323"/>
      <c r="EK153" s="323"/>
      <c r="EL153" s="323"/>
      <c r="EM153" s="323"/>
      <c r="EN153" s="323"/>
      <c r="EO153" s="323"/>
      <c r="EP153" s="323"/>
      <c r="EQ153" s="323"/>
      <c r="ER153" s="324"/>
      <c r="ES153" s="322"/>
      <c r="ET153" s="323"/>
      <c r="EU153" s="323"/>
      <c r="EV153" s="323"/>
      <c r="EW153" s="323"/>
      <c r="EX153" s="323"/>
      <c r="EY153" s="323"/>
      <c r="EZ153" s="323"/>
      <c r="FA153" s="323"/>
      <c r="FB153" s="323"/>
      <c r="FC153" s="323"/>
      <c r="FD153" s="323"/>
      <c r="FE153" s="332"/>
    </row>
    <row r="154" spans="1:161" s="27" customFormat="1" ht="16.5" customHeight="1" thickBot="1" x14ac:dyDescent="0.25">
      <c r="A154" s="328"/>
      <c r="B154" s="329"/>
      <c r="C154" s="329"/>
      <c r="D154" s="329"/>
      <c r="E154" s="329"/>
      <c r="F154" s="329"/>
      <c r="G154" s="329"/>
      <c r="H154" s="329"/>
      <c r="I154" s="329"/>
      <c r="J154" s="329"/>
      <c r="K154" s="329"/>
      <c r="L154" s="329"/>
      <c r="M154" s="329"/>
      <c r="N154" s="329"/>
      <c r="O154" s="329"/>
      <c r="P154" s="329"/>
      <c r="Q154" s="329"/>
      <c r="R154" s="329"/>
      <c r="S154" s="329"/>
      <c r="T154" s="329"/>
      <c r="U154" s="329"/>
      <c r="V154" s="329"/>
      <c r="W154" s="329"/>
      <c r="X154" s="329"/>
      <c r="Y154" s="329"/>
      <c r="Z154" s="329"/>
      <c r="AA154" s="329"/>
      <c r="AB154" s="329"/>
      <c r="AC154" s="329"/>
      <c r="AD154" s="329"/>
      <c r="AE154" s="329"/>
      <c r="AF154" s="329"/>
      <c r="AG154" s="329"/>
      <c r="AH154" s="329"/>
      <c r="AI154" s="329"/>
      <c r="AJ154" s="329"/>
      <c r="AK154" s="330"/>
      <c r="AL154" s="337"/>
      <c r="AM154" s="338"/>
      <c r="AN154" s="338"/>
      <c r="AO154" s="338"/>
      <c r="AP154" s="338"/>
      <c r="AQ154" s="338"/>
      <c r="AR154" s="338"/>
      <c r="AS154" s="335"/>
      <c r="AT154" s="335"/>
      <c r="AU154" s="335"/>
      <c r="AV154" s="335"/>
      <c r="AW154" s="335"/>
      <c r="AX154" s="335"/>
      <c r="AY154" s="335"/>
      <c r="AZ154" s="335"/>
      <c r="BA154" s="335"/>
      <c r="BB154" s="335"/>
      <c r="BC154" s="335"/>
      <c r="BD154" s="335"/>
      <c r="BE154" s="335"/>
      <c r="BF154" s="335"/>
      <c r="BG154" s="335"/>
      <c r="BH154" s="335"/>
      <c r="BI154" s="335"/>
      <c r="BJ154" s="335"/>
      <c r="BK154" s="335"/>
      <c r="BL154" s="335"/>
      <c r="BM154" s="335"/>
      <c r="BN154" s="335"/>
      <c r="BO154" s="335"/>
      <c r="BP154" s="335"/>
      <c r="BQ154" s="335"/>
      <c r="BR154" s="335"/>
      <c r="BS154" s="335"/>
      <c r="BT154" s="335"/>
      <c r="BU154" s="335"/>
      <c r="BV154" s="335"/>
      <c r="BW154" s="335"/>
      <c r="BX154" s="335"/>
      <c r="BY154" s="335"/>
      <c r="BZ154" s="335"/>
      <c r="CA154" s="335"/>
      <c r="CB154" s="335"/>
      <c r="CC154" s="335"/>
      <c r="CD154" s="335"/>
      <c r="CE154" s="335"/>
      <c r="CF154" s="335"/>
      <c r="CG154" s="335"/>
      <c r="CH154" s="335"/>
      <c r="CI154" s="335"/>
      <c r="CJ154" s="335"/>
      <c r="CK154" s="335"/>
      <c r="CL154" s="335"/>
      <c r="CM154" s="335"/>
      <c r="CN154" s="335"/>
      <c r="CO154" s="335"/>
      <c r="CP154" s="335"/>
      <c r="CQ154" s="335"/>
      <c r="CR154" s="335"/>
      <c r="CS154" s="335"/>
      <c r="CT154" s="335"/>
      <c r="CU154" s="335"/>
      <c r="CV154" s="335"/>
      <c r="CW154" s="335"/>
      <c r="CX154" s="335"/>
      <c r="CY154" s="335"/>
      <c r="CZ154" s="335"/>
      <c r="DA154" s="335"/>
      <c r="DB154" s="335"/>
      <c r="DC154" s="335"/>
      <c r="DD154" s="335"/>
      <c r="DE154" s="335"/>
      <c r="DF154" s="335"/>
      <c r="DG154" s="335"/>
      <c r="DH154" s="335"/>
      <c r="DI154" s="335"/>
      <c r="DJ154" s="335"/>
      <c r="DK154" s="335"/>
      <c r="DL154" s="335"/>
      <c r="DM154" s="335"/>
      <c r="DN154" s="335"/>
      <c r="DO154" s="335"/>
      <c r="DP154" s="335"/>
      <c r="DQ154" s="335"/>
      <c r="DR154" s="335"/>
      <c r="DS154" s="335"/>
      <c r="DT154" s="335"/>
      <c r="DU154" s="335"/>
      <c r="DV154" s="335"/>
      <c r="DW154" s="335"/>
      <c r="DX154" s="335"/>
      <c r="DY154" s="335"/>
      <c r="DZ154" s="335"/>
      <c r="EA154" s="335"/>
      <c r="EB154" s="335"/>
      <c r="EC154" s="335"/>
      <c r="ED154" s="335"/>
      <c r="EE154" s="335"/>
      <c r="EF154" s="335"/>
      <c r="EG154" s="335"/>
      <c r="EH154" s="335"/>
      <c r="EI154" s="335"/>
      <c r="EJ154" s="335"/>
      <c r="EK154" s="335"/>
      <c r="EL154" s="335"/>
      <c r="EM154" s="335"/>
      <c r="EN154" s="335"/>
      <c r="EO154" s="335"/>
      <c r="EP154" s="335"/>
      <c r="EQ154" s="335"/>
      <c r="ER154" s="335"/>
      <c r="ES154" s="335"/>
      <c r="ET154" s="335"/>
      <c r="EU154" s="335"/>
      <c r="EV154" s="335"/>
      <c r="EW154" s="335"/>
      <c r="EX154" s="335"/>
      <c r="EY154" s="335"/>
      <c r="EZ154" s="335"/>
      <c r="FA154" s="335"/>
      <c r="FB154" s="335"/>
      <c r="FC154" s="335"/>
      <c r="FD154" s="335"/>
      <c r="FE154" s="336"/>
    </row>
    <row r="155" spans="1:161" s="27" customFormat="1" ht="12.75" x14ac:dyDescent="0.2"/>
    <row r="156" spans="1:161" s="23" customFormat="1" ht="12.75" x14ac:dyDescent="0.2">
      <c r="A156" s="23" t="s">
        <v>338</v>
      </c>
    </row>
    <row r="157" spans="1:161" s="27" customFormat="1" ht="6" customHeight="1" x14ac:dyDescent="0.2"/>
    <row r="158" spans="1:161" s="32" customFormat="1" ht="16.5" customHeight="1" x14ac:dyDescent="0.2">
      <c r="A158" s="230" t="s">
        <v>68</v>
      </c>
      <c r="B158" s="230"/>
      <c r="C158" s="230"/>
      <c r="D158" s="230"/>
      <c r="E158" s="230"/>
      <c r="F158" s="230"/>
      <c r="G158" s="230"/>
      <c r="H158" s="230"/>
      <c r="I158" s="230"/>
      <c r="J158" s="230"/>
      <c r="K158" s="230"/>
      <c r="L158" s="230"/>
      <c r="M158" s="230"/>
      <c r="N158" s="230"/>
      <c r="O158" s="230"/>
      <c r="P158" s="230"/>
      <c r="Q158" s="230"/>
      <c r="R158" s="230"/>
      <c r="S158" s="230"/>
      <c r="T158" s="230"/>
      <c r="U158" s="230"/>
      <c r="V158" s="230"/>
      <c r="W158" s="230"/>
      <c r="X158" s="230"/>
      <c r="Y158" s="230"/>
      <c r="Z158" s="230"/>
      <c r="AA158" s="230"/>
      <c r="AB158" s="230"/>
      <c r="AC158" s="230"/>
      <c r="AD158" s="230"/>
      <c r="AE158" s="230"/>
      <c r="AF158" s="230"/>
      <c r="AG158" s="230"/>
      <c r="AH158" s="230"/>
      <c r="AI158" s="230"/>
      <c r="AJ158" s="230"/>
      <c r="AK158" s="230"/>
      <c r="AL158" s="230"/>
      <c r="AM158" s="230"/>
      <c r="AN158" s="230"/>
      <c r="AO158" s="230"/>
      <c r="AP158" s="230"/>
      <c r="AQ158" s="230"/>
      <c r="AR158" s="230"/>
      <c r="AS158" s="230"/>
      <c r="AT158" s="230"/>
      <c r="AU158" s="230"/>
      <c r="AV158" s="230"/>
      <c r="AW158" s="230"/>
      <c r="AX158" s="230"/>
      <c r="AY158" s="230"/>
      <c r="AZ158" s="230"/>
      <c r="BA158" s="230"/>
      <c r="BB158" s="230"/>
      <c r="BC158" s="230"/>
      <c r="BD158" s="230"/>
      <c r="BE158" s="230"/>
      <c r="BF158" s="230"/>
      <c r="BG158" s="230"/>
      <c r="BH158" s="230"/>
      <c r="BI158" s="230"/>
      <c r="BJ158" s="230"/>
      <c r="BK158" s="230"/>
      <c r="BL158" s="230"/>
      <c r="BM158" s="230"/>
      <c r="BN158" s="230"/>
      <c r="BO158" s="230"/>
      <c r="BP158" s="230"/>
      <c r="BQ158" s="230"/>
      <c r="BR158" s="230"/>
      <c r="BS158" s="230"/>
      <c r="BT158" s="230"/>
      <c r="BU158" s="230"/>
      <c r="BV158" s="231"/>
      <c r="BW158" s="236" t="s">
        <v>257</v>
      </c>
      <c r="BX158" s="230"/>
      <c r="BY158" s="230"/>
      <c r="BZ158" s="230"/>
      <c r="CA158" s="230"/>
      <c r="CB158" s="230"/>
      <c r="CC158" s="230"/>
      <c r="CD158" s="230"/>
      <c r="CE158" s="231"/>
      <c r="CF158" s="239" t="s">
        <v>69</v>
      </c>
      <c r="CG158" s="240"/>
      <c r="CH158" s="240"/>
      <c r="CI158" s="240"/>
      <c r="CJ158" s="240"/>
      <c r="CK158" s="240"/>
      <c r="CL158" s="240"/>
      <c r="CM158" s="240"/>
      <c r="CN158" s="240"/>
      <c r="CO158" s="240"/>
      <c r="CP158" s="240"/>
      <c r="CQ158" s="240"/>
      <c r="CR158" s="240"/>
      <c r="CS158" s="240"/>
      <c r="CT158" s="240"/>
      <c r="CU158" s="240"/>
      <c r="CV158" s="240"/>
      <c r="CW158" s="240"/>
      <c r="CX158" s="240"/>
      <c r="CY158" s="240"/>
      <c r="CZ158" s="240"/>
      <c r="DA158" s="240"/>
      <c r="DB158" s="240"/>
      <c r="DC158" s="240"/>
      <c r="DD158" s="240"/>
      <c r="DE158" s="240"/>
      <c r="DF158" s="240"/>
      <c r="DG158" s="240"/>
      <c r="DH158" s="240"/>
      <c r="DI158" s="240"/>
      <c r="DJ158" s="240"/>
      <c r="DK158" s="240"/>
      <c r="DL158" s="240"/>
      <c r="DM158" s="240"/>
      <c r="DN158" s="240"/>
      <c r="DO158" s="240"/>
      <c r="DP158" s="240"/>
      <c r="DQ158" s="240"/>
      <c r="DR158" s="240"/>
      <c r="DS158" s="240"/>
      <c r="DT158" s="240"/>
      <c r="DU158" s="240"/>
      <c r="DV158" s="240"/>
      <c r="DW158" s="240"/>
      <c r="DX158" s="240"/>
      <c r="DY158" s="240"/>
      <c r="DZ158" s="240"/>
      <c r="EA158" s="240"/>
      <c r="EB158" s="240"/>
      <c r="EC158" s="240"/>
      <c r="ED158" s="240"/>
      <c r="EE158" s="240"/>
      <c r="EF158" s="240"/>
      <c r="EG158" s="240"/>
      <c r="EH158" s="240"/>
      <c r="EI158" s="240"/>
      <c r="EJ158" s="240"/>
      <c r="EK158" s="240"/>
      <c r="EL158" s="240"/>
      <c r="EM158" s="240"/>
      <c r="EN158" s="240"/>
      <c r="EO158" s="240"/>
      <c r="EP158" s="240"/>
      <c r="EQ158" s="240"/>
      <c r="ER158" s="240"/>
      <c r="ES158" s="240"/>
      <c r="ET158" s="240"/>
      <c r="EU158" s="240"/>
      <c r="EV158" s="240"/>
      <c r="EW158" s="240"/>
      <c r="EX158" s="240"/>
      <c r="EY158" s="240"/>
      <c r="EZ158" s="240"/>
      <c r="FA158" s="240"/>
      <c r="FB158" s="240"/>
      <c r="FC158" s="240"/>
      <c r="FD158" s="240"/>
      <c r="FE158" s="241"/>
    </row>
    <row r="159" spans="1:161" s="32" customFormat="1" ht="12.75" x14ac:dyDescent="0.2">
      <c r="A159" s="232"/>
      <c r="B159" s="232"/>
      <c r="C159" s="232"/>
      <c r="D159" s="232"/>
      <c r="E159" s="232"/>
      <c r="F159" s="232"/>
      <c r="G159" s="232"/>
      <c r="H159" s="232"/>
      <c r="I159" s="232"/>
      <c r="J159" s="232"/>
      <c r="K159" s="232"/>
      <c r="L159" s="232"/>
      <c r="M159" s="232"/>
      <c r="N159" s="232"/>
      <c r="O159" s="232"/>
      <c r="P159" s="232"/>
      <c r="Q159" s="232"/>
      <c r="R159" s="232"/>
      <c r="S159" s="232"/>
      <c r="T159" s="232"/>
      <c r="U159" s="232"/>
      <c r="V159" s="232"/>
      <c r="W159" s="232"/>
      <c r="X159" s="232"/>
      <c r="Y159" s="232"/>
      <c r="Z159" s="232"/>
      <c r="AA159" s="232"/>
      <c r="AB159" s="232"/>
      <c r="AC159" s="232"/>
      <c r="AD159" s="232"/>
      <c r="AE159" s="232"/>
      <c r="AF159" s="232"/>
      <c r="AG159" s="232"/>
      <c r="AH159" s="232"/>
      <c r="AI159" s="232"/>
      <c r="AJ159" s="232"/>
      <c r="AK159" s="232"/>
      <c r="AL159" s="232"/>
      <c r="AM159" s="232"/>
      <c r="AN159" s="232"/>
      <c r="AO159" s="232"/>
      <c r="AP159" s="232"/>
      <c r="AQ159" s="232"/>
      <c r="AR159" s="232"/>
      <c r="AS159" s="232"/>
      <c r="AT159" s="232"/>
      <c r="AU159" s="232"/>
      <c r="AV159" s="232"/>
      <c r="AW159" s="232"/>
      <c r="AX159" s="232"/>
      <c r="AY159" s="232"/>
      <c r="AZ159" s="232"/>
      <c r="BA159" s="232"/>
      <c r="BB159" s="232"/>
      <c r="BC159" s="232"/>
      <c r="BD159" s="232"/>
      <c r="BE159" s="232"/>
      <c r="BF159" s="232"/>
      <c r="BG159" s="232"/>
      <c r="BH159" s="232"/>
      <c r="BI159" s="232"/>
      <c r="BJ159" s="232"/>
      <c r="BK159" s="232"/>
      <c r="BL159" s="232"/>
      <c r="BM159" s="232"/>
      <c r="BN159" s="232"/>
      <c r="BO159" s="232"/>
      <c r="BP159" s="232"/>
      <c r="BQ159" s="232"/>
      <c r="BR159" s="232"/>
      <c r="BS159" s="232"/>
      <c r="BT159" s="232"/>
      <c r="BU159" s="232"/>
      <c r="BV159" s="233"/>
      <c r="BW159" s="237"/>
      <c r="BX159" s="232"/>
      <c r="BY159" s="232"/>
      <c r="BZ159" s="232"/>
      <c r="CA159" s="232"/>
      <c r="CB159" s="232"/>
      <c r="CC159" s="232"/>
      <c r="CD159" s="232"/>
      <c r="CE159" s="233"/>
      <c r="CF159" s="218" t="s">
        <v>242</v>
      </c>
      <c r="CG159" s="218"/>
      <c r="CH159" s="218"/>
      <c r="CI159" s="218"/>
      <c r="CJ159" s="218"/>
      <c r="CK159" s="218"/>
      <c r="CL159" s="218"/>
      <c r="CM159" s="218"/>
      <c r="CN159" s="218"/>
      <c r="CO159" s="218"/>
      <c r="CP159" s="218"/>
      <c r="CQ159" s="218"/>
      <c r="CR159" s="218"/>
      <c r="CS159" s="214"/>
      <c r="CT159" s="214"/>
      <c r="CU159" s="214"/>
      <c r="CV159" s="215" t="s">
        <v>258</v>
      </c>
      <c r="CW159" s="215"/>
      <c r="CX159" s="215"/>
      <c r="CY159" s="215"/>
      <c r="CZ159" s="215"/>
      <c r="DA159" s="215"/>
      <c r="DB159" s="215"/>
      <c r="DC159" s="215"/>
      <c r="DD159" s="215"/>
      <c r="DE159" s="215"/>
      <c r="DF159" s="216"/>
      <c r="DG159" s="217" t="s">
        <v>242</v>
      </c>
      <c r="DH159" s="218"/>
      <c r="DI159" s="218"/>
      <c r="DJ159" s="218"/>
      <c r="DK159" s="218"/>
      <c r="DL159" s="218"/>
      <c r="DM159" s="218"/>
      <c r="DN159" s="218"/>
      <c r="DO159" s="218"/>
      <c r="DP159" s="218"/>
      <c r="DQ159" s="218"/>
      <c r="DR159" s="214"/>
      <c r="DS159" s="214"/>
      <c r="DT159" s="214"/>
      <c r="DU159" s="215" t="s">
        <v>258</v>
      </c>
      <c r="DV159" s="215"/>
      <c r="DW159" s="215"/>
      <c r="DX159" s="215"/>
      <c r="DY159" s="215"/>
      <c r="DZ159" s="215"/>
      <c r="EA159" s="215"/>
      <c r="EB159" s="215"/>
      <c r="EC159" s="215"/>
      <c r="ED159" s="216"/>
      <c r="EE159" s="217" t="s">
        <v>242</v>
      </c>
      <c r="EF159" s="218"/>
      <c r="EG159" s="218"/>
      <c r="EH159" s="218"/>
      <c r="EI159" s="218"/>
      <c r="EJ159" s="218"/>
      <c r="EK159" s="218"/>
      <c r="EL159" s="218"/>
      <c r="EM159" s="218"/>
      <c r="EN159" s="218"/>
      <c r="EO159" s="218"/>
      <c r="EP159" s="218"/>
      <c r="EQ159" s="218"/>
      <c r="ER159" s="214"/>
      <c r="ES159" s="214"/>
      <c r="ET159" s="214"/>
      <c r="EU159" s="215" t="s">
        <v>258</v>
      </c>
      <c r="EV159" s="215"/>
      <c r="EW159" s="215"/>
      <c r="EX159" s="215"/>
      <c r="EY159" s="215"/>
      <c r="EZ159" s="215"/>
      <c r="FA159" s="215"/>
      <c r="FB159" s="215"/>
      <c r="FC159" s="215"/>
      <c r="FD159" s="215"/>
      <c r="FE159" s="215"/>
    </row>
    <row r="160" spans="1:161" s="32" customFormat="1" ht="27" customHeight="1" x14ac:dyDescent="0.2">
      <c r="A160" s="234"/>
      <c r="B160" s="234"/>
      <c r="C160" s="234"/>
      <c r="D160" s="234"/>
      <c r="E160" s="234"/>
      <c r="F160" s="234"/>
      <c r="G160" s="234"/>
      <c r="H160" s="234"/>
      <c r="I160" s="234"/>
      <c r="J160" s="234"/>
      <c r="K160" s="234"/>
      <c r="L160" s="234"/>
      <c r="M160" s="234"/>
      <c r="N160" s="234"/>
      <c r="O160" s="234"/>
      <c r="P160" s="234"/>
      <c r="Q160" s="234"/>
      <c r="R160" s="234"/>
      <c r="S160" s="234"/>
      <c r="T160" s="234"/>
      <c r="U160" s="234"/>
      <c r="V160" s="234"/>
      <c r="W160" s="234"/>
      <c r="X160" s="234"/>
      <c r="Y160" s="234"/>
      <c r="Z160" s="234"/>
      <c r="AA160" s="234"/>
      <c r="AB160" s="234"/>
      <c r="AC160" s="234"/>
      <c r="AD160" s="234"/>
      <c r="AE160" s="234"/>
      <c r="AF160" s="234"/>
      <c r="AG160" s="234"/>
      <c r="AH160" s="234"/>
      <c r="AI160" s="234"/>
      <c r="AJ160" s="234"/>
      <c r="AK160" s="234"/>
      <c r="AL160" s="234"/>
      <c r="AM160" s="234"/>
      <c r="AN160" s="234"/>
      <c r="AO160" s="234"/>
      <c r="AP160" s="234"/>
      <c r="AQ160" s="234"/>
      <c r="AR160" s="234"/>
      <c r="AS160" s="234"/>
      <c r="AT160" s="234"/>
      <c r="AU160" s="234"/>
      <c r="AV160" s="234"/>
      <c r="AW160" s="234"/>
      <c r="AX160" s="234"/>
      <c r="AY160" s="234"/>
      <c r="AZ160" s="234"/>
      <c r="BA160" s="234"/>
      <c r="BB160" s="234"/>
      <c r="BC160" s="234"/>
      <c r="BD160" s="234"/>
      <c r="BE160" s="234"/>
      <c r="BF160" s="234"/>
      <c r="BG160" s="234"/>
      <c r="BH160" s="234"/>
      <c r="BI160" s="234"/>
      <c r="BJ160" s="234"/>
      <c r="BK160" s="234"/>
      <c r="BL160" s="234"/>
      <c r="BM160" s="234"/>
      <c r="BN160" s="234"/>
      <c r="BO160" s="234"/>
      <c r="BP160" s="234"/>
      <c r="BQ160" s="234"/>
      <c r="BR160" s="234"/>
      <c r="BS160" s="234"/>
      <c r="BT160" s="234"/>
      <c r="BU160" s="234"/>
      <c r="BV160" s="235"/>
      <c r="BW160" s="238"/>
      <c r="BX160" s="234"/>
      <c r="BY160" s="234"/>
      <c r="BZ160" s="234"/>
      <c r="CA160" s="234"/>
      <c r="CB160" s="234"/>
      <c r="CC160" s="234"/>
      <c r="CD160" s="234"/>
      <c r="CE160" s="235"/>
      <c r="CF160" s="219" t="s">
        <v>259</v>
      </c>
      <c r="CG160" s="219"/>
      <c r="CH160" s="219"/>
      <c r="CI160" s="219"/>
      <c r="CJ160" s="219"/>
      <c r="CK160" s="219"/>
      <c r="CL160" s="219"/>
      <c r="CM160" s="219"/>
      <c r="CN160" s="219"/>
      <c r="CO160" s="219"/>
      <c r="CP160" s="219"/>
      <c r="CQ160" s="219"/>
      <c r="CR160" s="219"/>
      <c r="CS160" s="219"/>
      <c r="CT160" s="219"/>
      <c r="CU160" s="219"/>
      <c r="CV160" s="219"/>
      <c r="CW160" s="219"/>
      <c r="CX160" s="219"/>
      <c r="CY160" s="219"/>
      <c r="CZ160" s="219"/>
      <c r="DA160" s="219"/>
      <c r="DB160" s="219"/>
      <c r="DC160" s="219"/>
      <c r="DD160" s="219"/>
      <c r="DE160" s="219"/>
      <c r="DF160" s="220"/>
      <c r="DG160" s="221" t="s">
        <v>260</v>
      </c>
      <c r="DH160" s="219"/>
      <c r="DI160" s="219"/>
      <c r="DJ160" s="219"/>
      <c r="DK160" s="219"/>
      <c r="DL160" s="219"/>
      <c r="DM160" s="219"/>
      <c r="DN160" s="219"/>
      <c r="DO160" s="219"/>
      <c r="DP160" s="219"/>
      <c r="DQ160" s="219"/>
      <c r="DR160" s="219"/>
      <c r="DS160" s="219"/>
      <c r="DT160" s="219"/>
      <c r="DU160" s="219"/>
      <c r="DV160" s="219"/>
      <c r="DW160" s="219"/>
      <c r="DX160" s="219"/>
      <c r="DY160" s="219"/>
      <c r="DZ160" s="219"/>
      <c r="EA160" s="219"/>
      <c r="EB160" s="219"/>
      <c r="EC160" s="219"/>
      <c r="ED160" s="220"/>
      <c r="EE160" s="221" t="s">
        <v>261</v>
      </c>
      <c r="EF160" s="219"/>
      <c r="EG160" s="219"/>
      <c r="EH160" s="219"/>
      <c r="EI160" s="219"/>
      <c r="EJ160" s="219"/>
      <c r="EK160" s="219"/>
      <c r="EL160" s="219"/>
      <c r="EM160" s="219"/>
      <c r="EN160" s="219"/>
      <c r="EO160" s="219"/>
      <c r="EP160" s="219"/>
      <c r="EQ160" s="219"/>
      <c r="ER160" s="219"/>
      <c r="ES160" s="219"/>
      <c r="ET160" s="219"/>
      <c r="EU160" s="219"/>
      <c r="EV160" s="219"/>
      <c r="EW160" s="219"/>
      <c r="EX160" s="219"/>
      <c r="EY160" s="219"/>
      <c r="EZ160" s="219"/>
      <c r="FA160" s="219"/>
      <c r="FB160" s="219"/>
      <c r="FC160" s="219"/>
      <c r="FD160" s="219"/>
      <c r="FE160" s="219"/>
    </row>
    <row r="161" spans="1:161" s="33" customFormat="1" ht="13.5" customHeight="1" thickBot="1" x14ac:dyDescent="0.3">
      <c r="A161" s="242" t="s">
        <v>262</v>
      </c>
      <c r="B161" s="242"/>
      <c r="C161" s="242"/>
      <c r="D161" s="242"/>
      <c r="E161" s="242"/>
      <c r="F161" s="242"/>
      <c r="G161" s="242"/>
      <c r="H161" s="242"/>
      <c r="I161" s="242"/>
      <c r="J161" s="242"/>
      <c r="K161" s="242"/>
      <c r="L161" s="242"/>
      <c r="M161" s="242"/>
      <c r="N161" s="242"/>
      <c r="O161" s="242"/>
      <c r="P161" s="242"/>
      <c r="Q161" s="242"/>
      <c r="R161" s="242"/>
      <c r="S161" s="242"/>
      <c r="T161" s="242"/>
      <c r="U161" s="242"/>
      <c r="V161" s="242"/>
      <c r="W161" s="242"/>
      <c r="X161" s="242"/>
      <c r="Y161" s="242"/>
      <c r="Z161" s="242"/>
      <c r="AA161" s="242"/>
      <c r="AB161" s="242"/>
      <c r="AC161" s="242"/>
      <c r="AD161" s="242"/>
      <c r="AE161" s="242"/>
      <c r="AF161" s="242"/>
      <c r="AG161" s="242"/>
      <c r="AH161" s="242"/>
      <c r="AI161" s="242"/>
      <c r="AJ161" s="242"/>
      <c r="AK161" s="242"/>
      <c r="AL161" s="242"/>
      <c r="AM161" s="242"/>
      <c r="AN161" s="242"/>
      <c r="AO161" s="242"/>
      <c r="AP161" s="242"/>
      <c r="AQ161" s="242"/>
      <c r="AR161" s="242"/>
      <c r="AS161" s="242"/>
      <c r="AT161" s="242"/>
      <c r="AU161" s="242"/>
      <c r="AV161" s="242"/>
      <c r="AW161" s="242"/>
      <c r="AX161" s="242"/>
      <c r="AY161" s="242"/>
      <c r="AZ161" s="242"/>
      <c r="BA161" s="242"/>
      <c r="BB161" s="242"/>
      <c r="BC161" s="242"/>
      <c r="BD161" s="242"/>
      <c r="BE161" s="242"/>
      <c r="BF161" s="242"/>
      <c r="BG161" s="242"/>
      <c r="BH161" s="242"/>
      <c r="BI161" s="242"/>
      <c r="BJ161" s="242"/>
      <c r="BK161" s="242"/>
      <c r="BL161" s="242"/>
      <c r="BM161" s="242"/>
      <c r="BN161" s="242"/>
      <c r="BO161" s="242"/>
      <c r="BP161" s="242"/>
      <c r="BQ161" s="242"/>
      <c r="BR161" s="242"/>
      <c r="BS161" s="242"/>
      <c r="BT161" s="242"/>
      <c r="BU161" s="242"/>
      <c r="BV161" s="243"/>
      <c r="BW161" s="244">
        <v>2</v>
      </c>
      <c r="BX161" s="245"/>
      <c r="BY161" s="245"/>
      <c r="BZ161" s="245"/>
      <c r="CA161" s="245"/>
      <c r="CB161" s="245"/>
      <c r="CC161" s="245"/>
      <c r="CD161" s="245"/>
      <c r="CE161" s="246"/>
      <c r="CF161" s="247">
        <v>3</v>
      </c>
      <c r="CG161" s="248"/>
      <c r="CH161" s="248"/>
      <c r="CI161" s="248"/>
      <c r="CJ161" s="248"/>
      <c r="CK161" s="248"/>
      <c r="CL161" s="248"/>
      <c r="CM161" s="248"/>
      <c r="CN161" s="248"/>
      <c r="CO161" s="248"/>
      <c r="CP161" s="248"/>
      <c r="CQ161" s="248"/>
      <c r="CR161" s="248"/>
      <c r="CS161" s="248"/>
      <c r="CT161" s="248"/>
      <c r="CU161" s="248"/>
      <c r="CV161" s="248"/>
      <c r="CW161" s="248"/>
      <c r="CX161" s="248"/>
      <c r="CY161" s="248"/>
      <c r="CZ161" s="248"/>
      <c r="DA161" s="248"/>
      <c r="DB161" s="248"/>
      <c r="DC161" s="248"/>
      <c r="DD161" s="248"/>
      <c r="DE161" s="248"/>
      <c r="DF161" s="248"/>
      <c r="DG161" s="248">
        <v>4</v>
      </c>
      <c r="DH161" s="248"/>
      <c r="DI161" s="248"/>
      <c r="DJ161" s="248"/>
      <c r="DK161" s="248"/>
      <c r="DL161" s="248"/>
      <c r="DM161" s="248"/>
      <c r="DN161" s="248"/>
      <c r="DO161" s="248"/>
      <c r="DP161" s="248"/>
      <c r="DQ161" s="248"/>
      <c r="DR161" s="248"/>
      <c r="DS161" s="248"/>
      <c r="DT161" s="248"/>
      <c r="DU161" s="248"/>
      <c r="DV161" s="248"/>
      <c r="DW161" s="248"/>
      <c r="DX161" s="248"/>
      <c r="DY161" s="248"/>
      <c r="DZ161" s="248"/>
      <c r="EA161" s="248"/>
      <c r="EB161" s="248"/>
      <c r="EC161" s="248"/>
      <c r="ED161" s="248"/>
      <c r="EE161" s="249">
        <v>5</v>
      </c>
      <c r="EF161" s="249"/>
      <c r="EG161" s="249"/>
      <c r="EH161" s="249"/>
      <c r="EI161" s="249"/>
      <c r="EJ161" s="249"/>
      <c r="EK161" s="249"/>
      <c r="EL161" s="249"/>
      <c r="EM161" s="249"/>
      <c r="EN161" s="249"/>
      <c r="EO161" s="249"/>
      <c r="EP161" s="249"/>
      <c r="EQ161" s="249"/>
      <c r="ER161" s="249"/>
      <c r="ES161" s="249"/>
      <c r="ET161" s="249"/>
      <c r="EU161" s="249"/>
      <c r="EV161" s="249"/>
      <c r="EW161" s="249"/>
      <c r="EX161" s="249"/>
      <c r="EY161" s="249"/>
      <c r="EZ161" s="249"/>
      <c r="FA161" s="249"/>
      <c r="FB161" s="249"/>
      <c r="FC161" s="249"/>
      <c r="FD161" s="249"/>
      <c r="FE161" s="244"/>
    </row>
    <row r="162" spans="1:161" s="34" customFormat="1" ht="27" customHeight="1" x14ac:dyDescent="0.2">
      <c r="A162" s="259" t="s">
        <v>339</v>
      </c>
      <c r="B162" s="250"/>
      <c r="C162" s="250"/>
      <c r="D162" s="250"/>
      <c r="E162" s="250"/>
      <c r="F162" s="250"/>
      <c r="G162" s="250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  <c r="R162" s="250"/>
      <c r="S162" s="250"/>
      <c r="T162" s="250"/>
      <c r="U162" s="250"/>
      <c r="V162" s="250"/>
      <c r="W162" s="250"/>
      <c r="X162" s="250"/>
      <c r="Y162" s="250"/>
      <c r="Z162" s="250"/>
      <c r="AA162" s="250"/>
      <c r="AB162" s="250"/>
      <c r="AC162" s="250"/>
      <c r="AD162" s="250"/>
      <c r="AE162" s="250"/>
      <c r="AF162" s="250"/>
      <c r="AG162" s="250"/>
      <c r="AH162" s="250"/>
      <c r="AI162" s="250"/>
      <c r="AJ162" s="250"/>
      <c r="AK162" s="250"/>
      <c r="AL162" s="250"/>
      <c r="AM162" s="250"/>
      <c r="AN162" s="250"/>
      <c r="AO162" s="250"/>
      <c r="AP162" s="250"/>
      <c r="AQ162" s="250"/>
      <c r="AR162" s="250"/>
      <c r="AS162" s="250"/>
      <c r="AT162" s="250"/>
      <c r="AU162" s="250"/>
      <c r="AV162" s="250"/>
      <c r="AW162" s="250"/>
      <c r="AX162" s="250"/>
      <c r="AY162" s="250"/>
      <c r="AZ162" s="250"/>
      <c r="BA162" s="250"/>
      <c r="BB162" s="250"/>
      <c r="BC162" s="250"/>
      <c r="BD162" s="250"/>
      <c r="BE162" s="250"/>
      <c r="BF162" s="250"/>
      <c r="BG162" s="250"/>
      <c r="BH162" s="250"/>
      <c r="BI162" s="250"/>
      <c r="BJ162" s="250"/>
      <c r="BK162" s="250"/>
      <c r="BL162" s="250"/>
      <c r="BM162" s="250"/>
      <c r="BN162" s="250"/>
      <c r="BO162" s="250"/>
      <c r="BP162" s="250"/>
      <c r="BQ162" s="250"/>
      <c r="BR162" s="250"/>
      <c r="BS162" s="250"/>
      <c r="BT162" s="250"/>
      <c r="BU162" s="250"/>
      <c r="BV162" s="250"/>
      <c r="BW162" s="251" t="s">
        <v>264</v>
      </c>
      <c r="BX162" s="252"/>
      <c r="BY162" s="252"/>
      <c r="BZ162" s="252"/>
      <c r="CA162" s="252"/>
      <c r="CB162" s="252"/>
      <c r="CC162" s="252"/>
      <c r="CD162" s="252"/>
      <c r="CE162" s="252"/>
      <c r="CF162" s="253"/>
      <c r="CG162" s="253"/>
      <c r="CH162" s="253"/>
      <c r="CI162" s="253"/>
      <c r="CJ162" s="253"/>
      <c r="CK162" s="253"/>
      <c r="CL162" s="253"/>
      <c r="CM162" s="253"/>
      <c r="CN162" s="253"/>
      <c r="CO162" s="253"/>
      <c r="CP162" s="253"/>
      <c r="CQ162" s="253"/>
      <c r="CR162" s="253"/>
      <c r="CS162" s="253"/>
      <c r="CT162" s="253"/>
      <c r="CU162" s="253"/>
      <c r="CV162" s="253"/>
      <c r="CW162" s="253"/>
      <c r="CX162" s="253"/>
      <c r="CY162" s="253"/>
      <c r="CZ162" s="253"/>
      <c r="DA162" s="253"/>
      <c r="DB162" s="253"/>
      <c r="DC162" s="253"/>
      <c r="DD162" s="253"/>
      <c r="DE162" s="253"/>
      <c r="DF162" s="253"/>
      <c r="DG162" s="253"/>
      <c r="DH162" s="253"/>
      <c r="DI162" s="253"/>
      <c r="DJ162" s="253"/>
      <c r="DK162" s="253"/>
      <c r="DL162" s="253"/>
      <c r="DM162" s="253"/>
      <c r="DN162" s="253"/>
      <c r="DO162" s="253"/>
      <c r="DP162" s="253"/>
      <c r="DQ162" s="253"/>
      <c r="DR162" s="253"/>
      <c r="DS162" s="253"/>
      <c r="DT162" s="253"/>
      <c r="DU162" s="253"/>
      <c r="DV162" s="253"/>
      <c r="DW162" s="253"/>
      <c r="DX162" s="253"/>
      <c r="DY162" s="253"/>
      <c r="DZ162" s="253"/>
      <c r="EA162" s="253"/>
      <c r="EB162" s="253"/>
      <c r="EC162" s="253"/>
      <c r="ED162" s="253"/>
      <c r="EE162" s="253"/>
      <c r="EF162" s="253"/>
      <c r="EG162" s="253"/>
      <c r="EH162" s="253"/>
      <c r="EI162" s="253"/>
      <c r="EJ162" s="253"/>
      <c r="EK162" s="253"/>
      <c r="EL162" s="253"/>
      <c r="EM162" s="253"/>
      <c r="EN162" s="253"/>
      <c r="EO162" s="253"/>
      <c r="EP162" s="253"/>
      <c r="EQ162" s="253"/>
      <c r="ER162" s="253"/>
      <c r="ES162" s="253"/>
      <c r="ET162" s="253"/>
      <c r="EU162" s="253"/>
      <c r="EV162" s="253"/>
      <c r="EW162" s="253"/>
      <c r="EX162" s="253"/>
      <c r="EY162" s="253"/>
      <c r="EZ162" s="253"/>
      <c r="FA162" s="253"/>
      <c r="FB162" s="253"/>
      <c r="FC162" s="253"/>
      <c r="FD162" s="253"/>
      <c r="FE162" s="254"/>
    </row>
    <row r="163" spans="1:161" s="34" customFormat="1" ht="12.75" customHeight="1" x14ac:dyDescent="0.2">
      <c r="A163" s="342" t="s">
        <v>47</v>
      </c>
      <c r="B163" s="342"/>
      <c r="C163" s="342"/>
      <c r="D163" s="342"/>
      <c r="E163" s="342"/>
      <c r="F163" s="342"/>
      <c r="G163" s="342"/>
      <c r="H163" s="342"/>
      <c r="I163" s="342"/>
      <c r="J163" s="342"/>
      <c r="K163" s="342"/>
      <c r="L163" s="342"/>
      <c r="M163" s="342"/>
      <c r="N163" s="342"/>
      <c r="O163" s="342"/>
      <c r="P163" s="342"/>
      <c r="Q163" s="342"/>
      <c r="R163" s="342"/>
      <c r="S163" s="342"/>
      <c r="T163" s="342"/>
      <c r="U163" s="342"/>
      <c r="V163" s="342"/>
      <c r="W163" s="342"/>
      <c r="X163" s="342"/>
      <c r="Y163" s="342"/>
      <c r="Z163" s="342"/>
      <c r="AA163" s="342"/>
      <c r="AB163" s="342"/>
      <c r="AC163" s="342"/>
      <c r="AD163" s="342"/>
      <c r="AE163" s="342"/>
      <c r="AF163" s="342"/>
      <c r="AG163" s="342"/>
      <c r="AH163" s="342"/>
      <c r="AI163" s="342"/>
      <c r="AJ163" s="342"/>
      <c r="AK163" s="342"/>
      <c r="AL163" s="342"/>
      <c r="AM163" s="342"/>
      <c r="AN163" s="342"/>
      <c r="AO163" s="342"/>
      <c r="AP163" s="342"/>
      <c r="AQ163" s="342"/>
      <c r="AR163" s="342"/>
      <c r="AS163" s="342"/>
      <c r="AT163" s="342"/>
      <c r="AU163" s="342"/>
      <c r="AV163" s="342"/>
      <c r="AW163" s="342"/>
      <c r="AX163" s="342"/>
      <c r="AY163" s="342"/>
      <c r="AZ163" s="342"/>
      <c r="BA163" s="342"/>
      <c r="BB163" s="342"/>
      <c r="BC163" s="342"/>
      <c r="BD163" s="342"/>
      <c r="BE163" s="342"/>
      <c r="BF163" s="342"/>
      <c r="BG163" s="342"/>
      <c r="BH163" s="342"/>
      <c r="BI163" s="342"/>
      <c r="BJ163" s="342"/>
      <c r="BK163" s="342"/>
      <c r="BL163" s="342"/>
      <c r="BM163" s="342"/>
      <c r="BN163" s="342"/>
      <c r="BO163" s="342"/>
      <c r="BP163" s="342"/>
      <c r="BQ163" s="342"/>
      <c r="BR163" s="342"/>
      <c r="BS163" s="342"/>
      <c r="BT163" s="342"/>
      <c r="BU163" s="342"/>
      <c r="BV163" s="343"/>
      <c r="BW163" s="344" t="s">
        <v>325</v>
      </c>
      <c r="BX163" s="345"/>
      <c r="BY163" s="345"/>
      <c r="BZ163" s="345"/>
      <c r="CA163" s="345"/>
      <c r="CB163" s="345"/>
      <c r="CC163" s="345"/>
      <c r="CD163" s="345"/>
      <c r="CE163" s="346"/>
      <c r="CF163" s="350"/>
      <c r="CG163" s="351"/>
      <c r="CH163" s="351"/>
      <c r="CI163" s="351"/>
      <c r="CJ163" s="351"/>
      <c r="CK163" s="351"/>
      <c r="CL163" s="351"/>
      <c r="CM163" s="351"/>
      <c r="CN163" s="351"/>
      <c r="CO163" s="351"/>
      <c r="CP163" s="351"/>
      <c r="CQ163" s="351"/>
      <c r="CR163" s="351"/>
      <c r="CS163" s="351"/>
      <c r="CT163" s="351"/>
      <c r="CU163" s="351"/>
      <c r="CV163" s="351"/>
      <c r="CW163" s="351"/>
      <c r="CX163" s="351"/>
      <c r="CY163" s="351"/>
      <c r="CZ163" s="351"/>
      <c r="DA163" s="351"/>
      <c r="DB163" s="351"/>
      <c r="DC163" s="351"/>
      <c r="DD163" s="351"/>
      <c r="DE163" s="351"/>
      <c r="DF163" s="352"/>
      <c r="DG163" s="350"/>
      <c r="DH163" s="351"/>
      <c r="DI163" s="351"/>
      <c r="DJ163" s="351"/>
      <c r="DK163" s="351"/>
      <c r="DL163" s="351"/>
      <c r="DM163" s="351"/>
      <c r="DN163" s="351"/>
      <c r="DO163" s="351"/>
      <c r="DP163" s="351"/>
      <c r="DQ163" s="351"/>
      <c r="DR163" s="351"/>
      <c r="DS163" s="351"/>
      <c r="DT163" s="351"/>
      <c r="DU163" s="351"/>
      <c r="DV163" s="351"/>
      <c r="DW163" s="351"/>
      <c r="DX163" s="351"/>
      <c r="DY163" s="351"/>
      <c r="DZ163" s="351"/>
      <c r="EA163" s="351"/>
      <c r="EB163" s="351"/>
      <c r="EC163" s="351"/>
      <c r="ED163" s="352"/>
      <c r="EE163" s="350"/>
      <c r="EF163" s="351"/>
      <c r="EG163" s="351"/>
      <c r="EH163" s="351"/>
      <c r="EI163" s="351"/>
      <c r="EJ163" s="351"/>
      <c r="EK163" s="351"/>
      <c r="EL163" s="351"/>
      <c r="EM163" s="351"/>
      <c r="EN163" s="351"/>
      <c r="EO163" s="351"/>
      <c r="EP163" s="351"/>
      <c r="EQ163" s="351"/>
      <c r="ER163" s="351"/>
      <c r="ES163" s="351"/>
      <c r="ET163" s="351"/>
      <c r="EU163" s="351"/>
      <c r="EV163" s="351"/>
      <c r="EW163" s="351"/>
      <c r="EX163" s="351"/>
      <c r="EY163" s="351"/>
      <c r="EZ163" s="351"/>
      <c r="FA163" s="351"/>
      <c r="FB163" s="351"/>
      <c r="FC163" s="351"/>
      <c r="FD163" s="351"/>
      <c r="FE163" s="356"/>
    </row>
    <row r="164" spans="1:161" s="34" customFormat="1" ht="15" customHeight="1" x14ac:dyDescent="0.2">
      <c r="A164" s="339"/>
      <c r="B164" s="339"/>
      <c r="C164" s="339"/>
      <c r="D164" s="339"/>
      <c r="E164" s="339"/>
      <c r="F164" s="339"/>
      <c r="G164" s="339"/>
      <c r="H164" s="339"/>
      <c r="I164" s="339"/>
      <c r="J164" s="339"/>
      <c r="K164" s="339"/>
      <c r="L164" s="339"/>
      <c r="M164" s="339"/>
      <c r="N164" s="339"/>
      <c r="O164" s="339"/>
      <c r="P164" s="339"/>
      <c r="Q164" s="339"/>
      <c r="R164" s="339"/>
      <c r="S164" s="339"/>
      <c r="T164" s="339"/>
      <c r="U164" s="339"/>
      <c r="V164" s="339"/>
      <c r="W164" s="339"/>
      <c r="X164" s="339"/>
      <c r="Y164" s="339"/>
      <c r="Z164" s="339"/>
      <c r="AA164" s="339"/>
      <c r="AB164" s="339"/>
      <c r="AC164" s="339"/>
      <c r="AD164" s="339"/>
      <c r="AE164" s="339"/>
      <c r="AF164" s="339"/>
      <c r="AG164" s="339"/>
      <c r="AH164" s="339"/>
      <c r="AI164" s="339"/>
      <c r="AJ164" s="339"/>
      <c r="AK164" s="339"/>
      <c r="AL164" s="339"/>
      <c r="AM164" s="339"/>
      <c r="AN164" s="339"/>
      <c r="AO164" s="339"/>
      <c r="AP164" s="339"/>
      <c r="AQ164" s="339"/>
      <c r="AR164" s="339"/>
      <c r="AS164" s="339"/>
      <c r="AT164" s="339"/>
      <c r="AU164" s="339"/>
      <c r="AV164" s="339"/>
      <c r="AW164" s="339"/>
      <c r="AX164" s="339"/>
      <c r="AY164" s="339"/>
      <c r="AZ164" s="339"/>
      <c r="BA164" s="339"/>
      <c r="BB164" s="339"/>
      <c r="BC164" s="339"/>
      <c r="BD164" s="339"/>
      <c r="BE164" s="339"/>
      <c r="BF164" s="339"/>
      <c r="BG164" s="339"/>
      <c r="BH164" s="339"/>
      <c r="BI164" s="339"/>
      <c r="BJ164" s="339"/>
      <c r="BK164" s="339"/>
      <c r="BL164" s="339"/>
      <c r="BM164" s="339"/>
      <c r="BN164" s="339"/>
      <c r="BO164" s="339"/>
      <c r="BP164" s="339"/>
      <c r="BQ164" s="339"/>
      <c r="BR164" s="339"/>
      <c r="BS164" s="339"/>
      <c r="BT164" s="339"/>
      <c r="BU164" s="339"/>
      <c r="BV164" s="339"/>
      <c r="BW164" s="347"/>
      <c r="BX164" s="348"/>
      <c r="BY164" s="348"/>
      <c r="BZ164" s="348"/>
      <c r="CA164" s="348"/>
      <c r="CB164" s="348"/>
      <c r="CC164" s="348"/>
      <c r="CD164" s="348"/>
      <c r="CE164" s="349"/>
      <c r="CF164" s="353"/>
      <c r="CG164" s="354"/>
      <c r="CH164" s="354"/>
      <c r="CI164" s="354"/>
      <c r="CJ164" s="354"/>
      <c r="CK164" s="354"/>
      <c r="CL164" s="354"/>
      <c r="CM164" s="354"/>
      <c r="CN164" s="354"/>
      <c r="CO164" s="354"/>
      <c r="CP164" s="354"/>
      <c r="CQ164" s="354"/>
      <c r="CR164" s="354"/>
      <c r="CS164" s="354"/>
      <c r="CT164" s="354"/>
      <c r="CU164" s="354"/>
      <c r="CV164" s="354"/>
      <c r="CW164" s="354"/>
      <c r="CX164" s="354"/>
      <c r="CY164" s="354"/>
      <c r="CZ164" s="354"/>
      <c r="DA164" s="354"/>
      <c r="DB164" s="354"/>
      <c r="DC164" s="354"/>
      <c r="DD164" s="354"/>
      <c r="DE164" s="354"/>
      <c r="DF164" s="355"/>
      <c r="DG164" s="353"/>
      <c r="DH164" s="354"/>
      <c r="DI164" s="354"/>
      <c r="DJ164" s="354"/>
      <c r="DK164" s="354"/>
      <c r="DL164" s="354"/>
      <c r="DM164" s="354"/>
      <c r="DN164" s="354"/>
      <c r="DO164" s="354"/>
      <c r="DP164" s="354"/>
      <c r="DQ164" s="354"/>
      <c r="DR164" s="354"/>
      <c r="DS164" s="354"/>
      <c r="DT164" s="354"/>
      <c r="DU164" s="354"/>
      <c r="DV164" s="354"/>
      <c r="DW164" s="354"/>
      <c r="DX164" s="354"/>
      <c r="DY164" s="354"/>
      <c r="DZ164" s="354"/>
      <c r="EA164" s="354"/>
      <c r="EB164" s="354"/>
      <c r="EC164" s="354"/>
      <c r="ED164" s="355"/>
      <c r="EE164" s="353"/>
      <c r="EF164" s="354"/>
      <c r="EG164" s="354"/>
      <c r="EH164" s="354"/>
      <c r="EI164" s="354"/>
      <c r="EJ164" s="354"/>
      <c r="EK164" s="354"/>
      <c r="EL164" s="354"/>
      <c r="EM164" s="354"/>
      <c r="EN164" s="354"/>
      <c r="EO164" s="354"/>
      <c r="EP164" s="354"/>
      <c r="EQ164" s="354"/>
      <c r="ER164" s="354"/>
      <c r="ES164" s="354"/>
      <c r="ET164" s="354"/>
      <c r="EU164" s="354"/>
      <c r="EV164" s="354"/>
      <c r="EW164" s="354"/>
      <c r="EX164" s="354"/>
      <c r="EY164" s="354"/>
      <c r="EZ164" s="354"/>
      <c r="FA164" s="354"/>
      <c r="FB164" s="354"/>
      <c r="FC164" s="354"/>
      <c r="FD164" s="354"/>
      <c r="FE164" s="357"/>
    </row>
    <row r="165" spans="1:161" s="36" customFormat="1" ht="16.5" customHeight="1" thickBot="1" x14ac:dyDescent="0.3">
      <c r="A165" s="340"/>
      <c r="B165" s="340"/>
      <c r="C165" s="340"/>
      <c r="D165" s="340"/>
      <c r="E165" s="340"/>
      <c r="F165" s="340"/>
      <c r="G165" s="340"/>
      <c r="H165" s="340"/>
      <c r="I165" s="340"/>
      <c r="J165" s="340"/>
      <c r="K165" s="340"/>
      <c r="L165" s="340"/>
      <c r="M165" s="340"/>
      <c r="N165" s="340"/>
      <c r="O165" s="340"/>
      <c r="P165" s="340"/>
      <c r="Q165" s="340"/>
      <c r="R165" s="340"/>
      <c r="S165" s="340"/>
      <c r="T165" s="340"/>
      <c r="U165" s="340"/>
      <c r="V165" s="340"/>
      <c r="W165" s="340"/>
      <c r="X165" s="340"/>
      <c r="Y165" s="340"/>
      <c r="Z165" s="340"/>
      <c r="AA165" s="340"/>
      <c r="AB165" s="340"/>
      <c r="AC165" s="340"/>
      <c r="AD165" s="340"/>
      <c r="AE165" s="340"/>
      <c r="AF165" s="340"/>
      <c r="AG165" s="340"/>
      <c r="AH165" s="340"/>
      <c r="AI165" s="340"/>
      <c r="AJ165" s="340"/>
      <c r="AK165" s="340"/>
      <c r="AL165" s="340"/>
      <c r="AM165" s="340"/>
      <c r="AN165" s="340"/>
      <c r="AO165" s="340"/>
      <c r="AP165" s="340"/>
      <c r="AQ165" s="340"/>
      <c r="AR165" s="340"/>
      <c r="AS165" s="340"/>
      <c r="AT165" s="340"/>
      <c r="AU165" s="340"/>
      <c r="AV165" s="340"/>
      <c r="AW165" s="340"/>
      <c r="AX165" s="340"/>
      <c r="AY165" s="340"/>
      <c r="AZ165" s="340"/>
      <c r="BA165" s="340"/>
      <c r="BB165" s="340"/>
      <c r="BC165" s="340"/>
      <c r="BD165" s="340"/>
      <c r="BE165" s="340"/>
      <c r="BF165" s="340"/>
      <c r="BG165" s="340"/>
      <c r="BH165" s="340"/>
      <c r="BI165" s="340"/>
      <c r="BJ165" s="340"/>
      <c r="BK165" s="340"/>
      <c r="BL165" s="340"/>
      <c r="BM165" s="340"/>
      <c r="BN165" s="340"/>
      <c r="BO165" s="340"/>
      <c r="BP165" s="340"/>
      <c r="BQ165" s="340"/>
      <c r="BR165" s="340"/>
      <c r="BS165" s="340"/>
      <c r="BT165" s="340"/>
      <c r="BU165" s="340"/>
      <c r="BV165" s="341"/>
      <c r="BW165" s="269"/>
      <c r="BX165" s="270"/>
      <c r="BY165" s="270"/>
      <c r="BZ165" s="270"/>
      <c r="CA165" s="270"/>
      <c r="CB165" s="270"/>
      <c r="CC165" s="270"/>
      <c r="CD165" s="270"/>
      <c r="CE165" s="270"/>
      <c r="CF165" s="271"/>
      <c r="CG165" s="271"/>
      <c r="CH165" s="271"/>
      <c r="CI165" s="271"/>
      <c r="CJ165" s="271"/>
      <c r="CK165" s="271"/>
      <c r="CL165" s="271"/>
      <c r="CM165" s="271"/>
      <c r="CN165" s="271"/>
      <c r="CO165" s="271"/>
      <c r="CP165" s="271"/>
      <c r="CQ165" s="271"/>
      <c r="CR165" s="271"/>
      <c r="CS165" s="271"/>
      <c r="CT165" s="271"/>
      <c r="CU165" s="271"/>
      <c r="CV165" s="271"/>
      <c r="CW165" s="271"/>
      <c r="CX165" s="271"/>
      <c r="CY165" s="271"/>
      <c r="CZ165" s="271"/>
      <c r="DA165" s="271"/>
      <c r="DB165" s="271"/>
      <c r="DC165" s="271"/>
      <c r="DD165" s="271"/>
      <c r="DE165" s="271"/>
      <c r="DF165" s="271"/>
      <c r="DG165" s="271"/>
      <c r="DH165" s="271"/>
      <c r="DI165" s="271"/>
      <c r="DJ165" s="271"/>
      <c r="DK165" s="271"/>
      <c r="DL165" s="271"/>
      <c r="DM165" s="271"/>
      <c r="DN165" s="271"/>
      <c r="DO165" s="271"/>
      <c r="DP165" s="271"/>
      <c r="DQ165" s="271"/>
      <c r="DR165" s="271"/>
      <c r="DS165" s="271"/>
      <c r="DT165" s="271"/>
      <c r="DU165" s="271"/>
      <c r="DV165" s="271"/>
      <c r="DW165" s="271"/>
      <c r="DX165" s="271"/>
      <c r="DY165" s="271"/>
      <c r="DZ165" s="271"/>
      <c r="EA165" s="271"/>
      <c r="EB165" s="271"/>
      <c r="EC165" s="271"/>
      <c r="ED165" s="271"/>
      <c r="EE165" s="271"/>
      <c r="EF165" s="271"/>
      <c r="EG165" s="271"/>
      <c r="EH165" s="271"/>
      <c r="EI165" s="271"/>
      <c r="EJ165" s="271"/>
      <c r="EK165" s="271"/>
      <c r="EL165" s="271"/>
      <c r="EM165" s="271"/>
      <c r="EN165" s="271"/>
      <c r="EO165" s="271"/>
      <c r="EP165" s="271"/>
      <c r="EQ165" s="271"/>
      <c r="ER165" s="271"/>
      <c r="ES165" s="271"/>
      <c r="ET165" s="271"/>
      <c r="EU165" s="271"/>
      <c r="EV165" s="271"/>
      <c r="EW165" s="271"/>
      <c r="EX165" s="271"/>
      <c r="EY165" s="271"/>
      <c r="EZ165" s="271"/>
      <c r="FA165" s="271"/>
      <c r="FB165" s="271"/>
      <c r="FC165" s="271"/>
      <c r="FD165" s="271"/>
      <c r="FE165" s="272"/>
    </row>
    <row r="178" spans="1:1" x14ac:dyDescent="0.2">
      <c r="A178" s="9" t="s">
        <v>411</v>
      </c>
    </row>
    <row r="179" spans="1:1" x14ac:dyDescent="0.2">
      <c r="A179" s="9" t="s">
        <v>411</v>
      </c>
    </row>
  </sheetData>
  <mergeCells count="970">
    <mergeCell ref="A164:BV164"/>
    <mergeCell ref="A165:BV165"/>
    <mergeCell ref="BW165:CE165"/>
    <mergeCell ref="CF165:DF165"/>
    <mergeCell ref="DG165:ED165"/>
    <mergeCell ref="EE165:FE165"/>
    <mergeCell ref="A162:BV162"/>
    <mergeCell ref="BW162:CE162"/>
    <mergeCell ref="CF162:DF162"/>
    <mergeCell ref="DG162:ED162"/>
    <mergeCell ref="EE162:FE162"/>
    <mergeCell ref="A163:BV163"/>
    <mergeCell ref="BW163:CE164"/>
    <mergeCell ref="CF163:DF164"/>
    <mergeCell ref="DG163:ED164"/>
    <mergeCell ref="EE163:FE164"/>
    <mergeCell ref="ES152:FE153"/>
    <mergeCell ref="ER159:ET159"/>
    <mergeCell ref="EU159:FE159"/>
    <mergeCell ref="CF160:DF160"/>
    <mergeCell ref="DG160:ED160"/>
    <mergeCell ref="EE160:FE160"/>
    <mergeCell ref="A161:BV161"/>
    <mergeCell ref="BW161:CE161"/>
    <mergeCell ref="CF161:DF161"/>
    <mergeCell ref="DG161:ED161"/>
    <mergeCell ref="EE161:FE161"/>
    <mergeCell ref="A158:BV160"/>
    <mergeCell ref="BW158:CE160"/>
    <mergeCell ref="CF158:FE158"/>
    <mergeCell ref="CF159:CR159"/>
    <mergeCell ref="CS159:CU159"/>
    <mergeCell ref="CV159:DF159"/>
    <mergeCell ref="DG159:DQ159"/>
    <mergeCell ref="DR159:DT159"/>
    <mergeCell ref="DU159:ED159"/>
    <mergeCell ref="EE159:EQ159"/>
    <mergeCell ref="EF151:ER151"/>
    <mergeCell ref="ES151:FE151"/>
    <mergeCell ref="A152:AK152"/>
    <mergeCell ref="AL152:AR153"/>
    <mergeCell ref="AS152:BE153"/>
    <mergeCell ref="BF152:BR153"/>
    <mergeCell ref="BS152:CE153"/>
    <mergeCell ref="CF154:CR154"/>
    <mergeCell ref="CS154:DE154"/>
    <mergeCell ref="DF154:DR154"/>
    <mergeCell ref="DS154:EE154"/>
    <mergeCell ref="EF154:ER154"/>
    <mergeCell ref="ES154:FE154"/>
    <mergeCell ref="A153:AK153"/>
    <mergeCell ref="A154:AK154"/>
    <mergeCell ref="AL154:AR154"/>
    <mergeCell ref="AS154:BE154"/>
    <mergeCell ref="BF154:BR154"/>
    <mergeCell ref="BS154:CE154"/>
    <mergeCell ref="CF152:CR153"/>
    <mergeCell ref="CS152:DE153"/>
    <mergeCell ref="DF152:DR153"/>
    <mergeCell ref="DS152:EE153"/>
    <mergeCell ref="EF152:ER153"/>
    <mergeCell ref="A151:AK151"/>
    <mergeCell ref="AL151:AR151"/>
    <mergeCell ref="AS151:BE151"/>
    <mergeCell ref="BF151:BR151"/>
    <mergeCell ref="BS151:CE151"/>
    <mergeCell ref="CF151:CR151"/>
    <mergeCell ref="CS151:DE151"/>
    <mergeCell ref="DF151:DR151"/>
    <mergeCell ref="DS151:EE151"/>
    <mergeCell ref="EF150:ER150"/>
    <mergeCell ref="ES150:FE150"/>
    <mergeCell ref="DF149:DR149"/>
    <mergeCell ref="DO148:DR148"/>
    <mergeCell ref="DS148:DX148"/>
    <mergeCell ref="DY148:EA148"/>
    <mergeCell ref="EB148:EE148"/>
    <mergeCell ref="EF148:EK148"/>
    <mergeCell ref="EL148:EN148"/>
    <mergeCell ref="A150:AK150"/>
    <mergeCell ref="AL150:AR150"/>
    <mergeCell ref="AS150:BE150"/>
    <mergeCell ref="BF150:BR150"/>
    <mergeCell ref="BS150:CE150"/>
    <mergeCell ref="CF150:CR150"/>
    <mergeCell ref="CS150:DE150"/>
    <mergeCell ref="DF150:DR150"/>
    <mergeCell ref="DS150:EE150"/>
    <mergeCell ref="ES141:FE142"/>
    <mergeCell ref="BY148:CA148"/>
    <mergeCell ref="CB148:CE148"/>
    <mergeCell ref="CF148:CK148"/>
    <mergeCell ref="CL148:CN148"/>
    <mergeCell ref="BO148:BR148"/>
    <mergeCell ref="BS148:BX148"/>
    <mergeCell ref="DS149:EE149"/>
    <mergeCell ref="EF149:ER149"/>
    <mergeCell ref="ES149:FE149"/>
    <mergeCell ref="CO148:CR148"/>
    <mergeCell ref="A147:AK149"/>
    <mergeCell ref="AL147:AR149"/>
    <mergeCell ref="AS147:CE147"/>
    <mergeCell ref="CF147:DR147"/>
    <mergeCell ref="DS147:FE147"/>
    <mergeCell ref="AS148:AX148"/>
    <mergeCell ref="AY148:BA148"/>
    <mergeCell ref="BB148:BE148"/>
    <mergeCell ref="BF148:BK148"/>
    <mergeCell ref="BL148:BN148"/>
    <mergeCell ref="EO148:ER148"/>
    <mergeCell ref="ES148:EX148"/>
    <mergeCell ref="EY148:FA148"/>
    <mergeCell ref="FB148:FE148"/>
    <mergeCell ref="AS149:BE149"/>
    <mergeCell ref="BF149:BR149"/>
    <mergeCell ref="BS149:CE149"/>
    <mergeCell ref="CF149:CR149"/>
    <mergeCell ref="CS149:DE149"/>
    <mergeCell ref="CS148:CX148"/>
    <mergeCell ref="CY148:DA148"/>
    <mergeCell ref="DB148:DE148"/>
    <mergeCell ref="DF148:DK148"/>
    <mergeCell ref="DL148:DN148"/>
    <mergeCell ref="EF140:ER140"/>
    <mergeCell ref="ES140:FE140"/>
    <mergeCell ref="A141:AK141"/>
    <mergeCell ref="AL141:AR142"/>
    <mergeCell ref="AS141:BE142"/>
    <mergeCell ref="BF141:BR142"/>
    <mergeCell ref="BS141:CE142"/>
    <mergeCell ref="CF143:CR143"/>
    <mergeCell ref="CS143:DE143"/>
    <mergeCell ref="DF143:DR143"/>
    <mergeCell ref="DS143:EE143"/>
    <mergeCell ref="EF143:ER143"/>
    <mergeCell ref="ES143:FE143"/>
    <mergeCell ref="A142:AK142"/>
    <mergeCell ref="A143:AK143"/>
    <mergeCell ref="AL143:AR143"/>
    <mergeCell ref="AS143:BE143"/>
    <mergeCell ref="BF143:BR143"/>
    <mergeCell ref="BS143:CE143"/>
    <mergeCell ref="CF141:CR142"/>
    <mergeCell ref="CS141:DE142"/>
    <mergeCell ref="DF141:DR142"/>
    <mergeCell ref="DS141:EE142"/>
    <mergeCell ref="EF141:ER142"/>
    <mergeCell ref="A140:AK140"/>
    <mergeCell ref="AL140:AR140"/>
    <mergeCell ref="AS140:BE140"/>
    <mergeCell ref="BF140:BR140"/>
    <mergeCell ref="BS140:CE140"/>
    <mergeCell ref="CF140:CR140"/>
    <mergeCell ref="CS140:DE140"/>
    <mergeCell ref="DF140:DR140"/>
    <mergeCell ref="DS140:EE140"/>
    <mergeCell ref="DS138:EE138"/>
    <mergeCell ref="EF138:ER138"/>
    <mergeCell ref="ES138:FE138"/>
    <mergeCell ref="A139:AK139"/>
    <mergeCell ref="AL139:AR139"/>
    <mergeCell ref="AS139:BE139"/>
    <mergeCell ref="BF139:BR139"/>
    <mergeCell ref="BS139:CE139"/>
    <mergeCell ref="CF139:CR139"/>
    <mergeCell ref="CS139:DE139"/>
    <mergeCell ref="DF139:DR139"/>
    <mergeCell ref="DS139:EE139"/>
    <mergeCell ref="EF139:ER139"/>
    <mergeCell ref="ES139:FE139"/>
    <mergeCell ref="A136:AK138"/>
    <mergeCell ref="AL136:AR138"/>
    <mergeCell ref="AS136:CE136"/>
    <mergeCell ref="CF136:DR136"/>
    <mergeCell ref="AS138:BE138"/>
    <mergeCell ref="BF138:BR138"/>
    <mergeCell ref="BS138:CE138"/>
    <mergeCell ref="CF138:CR138"/>
    <mergeCell ref="CS138:DE138"/>
    <mergeCell ref="DF138:DR138"/>
    <mergeCell ref="EE131:FE131"/>
    <mergeCell ref="BL137:BN137"/>
    <mergeCell ref="EO137:ER137"/>
    <mergeCell ref="ES137:EX137"/>
    <mergeCell ref="EY137:FA137"/>
    <mergeCell ref="FB137:FE137"/>
    <mergeCell ref="CY137:DA137"/>
    <mergeCell ref="DB137:DE137"/>
    <mergeCell ref="DF137:DK137"/>
    <mergeCell ref="DL137:DN137"/>
    <mergeCell ref="BY137:CA137"/>
    <mergeCell ref="CB137:CE137"/>
    <mergeCell ref="CF137:CK137"/>
    <mergeCell ref="CL137:CN137"/>
    <mergeCell ref="DS137:DX137"/>
    <mergeCell ref="DY137:EA137"/>
    <mergeCell ref="EB137:EE137"/>
    <mergeCell ref="EF137:EK137"/>
    <mergeCell ref="EL137:EN137"/>
    <mergeCell ref="BO137:BR137"/>
    <mergeCell ref="BS137:BX137"/>
    <mergeCell ref="DO137:DR137"/>
    <mergeCell ref="CO137:CR137"/>
    <mergeCell ref="CS137:CX137"/>
    <mergeCell ref="DS136:FE136"/>
    <mergeCell ref="AS137:AX137"/>
    <mergeCell ref="AY137:BA137"/>
    <mergeCell ref="BB137:BE137"/>
    <mergeCell ref="BF137:BK137"/>
    <mergeCell ref="A128:BV128"/>
    <mergeCell ref="BW128:CE128"/>
    <mergeCell ref="CF128:DF128"/>
    <mergeCell ref="DG128:ED128"/>
    <mergeCell ref="EE128:FE128"/>
    <mergeCell ref="A129:BV129"/>
    <mergeCell ref="BW129:CE129"/>
    <mergeCell ref="CF129:DF129"/>
    <mergeCell ref="DG129:ED129"/>
    <mergeCell ref="EE129:FE129"/>
    <mergeCell ref="A130:BV130"/>
    <mergeCell ref="BW130:CE130"/>
    <mergeCell ref="CF130:DF130"/>
    <mergeCell ref="DG130:ED130"/>
    <mergeCell ref="EE130:FE130"/>
    <mergeCell ref="A131:BV131"/>
    <mergeCell ref="BW131:CE131"/>
    <mergeCell ref="CF131:DF131"/>
    <mergeCell ref="DG131:ED131"/>
    <mergeCell ref="ER125:ET125"/>
    <mergeCell ref="EU125:FE125"/>
    <mergeCell ref="CF126:DF126"/>
    <mergeCell ref="DG126:ED126"/>
    <mergeCell ref="EE126:FE126"/>
    <mergeCell ref="A127:BV127"/>
    <mergeCell ref="BW127:CE127"/>
    <mergeCell ref="CF127:DF127"/>
    <mergeCell ref="DG127:ED127"/>
    <mergeCell ref="EE127:FE127"/>
    <mergeCell ref="A124:BV126"/>
    <mergeCell ref="BW124:CE126"/>
    <mergeCell ref="CF124:FE124"/>
    <mergeCell ref="CF125:CR125"/>
    <mergeCell ref="CS125:CU125"/>
    <mergeCell ref="CV125:DF125"/>
    <mergeCell ref="DG125:DQ125"/>
    <mergeCell ref="DR125:DT125"/>
    <mergeCell ref="DU125:ED125"/>
    <mergeCell ref="EE125:EQ125"/>
    <mergeCell ref="A119:BV119"/>
    <mergeCell ref="BW119:CE119"/>
    <mergeCell ref="CF119:DF119"/>
    <mergeCell ref="DG119:ED119"/>
    <mergeCell ref="EE119:FE119"/>
    <mergeCell ref="A120:BV120"/>
    <mergeCell ref="BW120:CE120"/>
    <mergeCell ref="CF120:DF120"/>
    <mergeCell ref="DG120:ED120"/>
    <mergeCell ref="EE120:FE120"/>
    <mergeCell ref="A117:BV117"/>
    <mergeCell ref="BW117:CE117"/>
    <mergeCell ref="CF117:DF117"/>
    <mergeCell ref="DG117:ED117"/>
    <mergeCell ref="EE117:FE117"/>
    <mergeCell ref="A118:BV118"/>
    <mergeCell ref="BW118:CE118"/>
    <mergeCell ref="CF118:DF118"/>
    <mergeCell ref="DG118:ED118"/>
    <mergeCell ref="EE118:FE118"/>
    <mergeCell ref="A116:BV116"/>
    <mergeCell ref="BW116:CE116"/>
    <mergeCell ref="CF116:DF116"/>
    <mergeCell ref="DG116:ED116"/>
    <mergeCell ref="EE116:FE116"/>
    <mergeCell ref="CV114:DF114"/>
    <mergeCell ref="DG114:DQ114"/>
    <mergeCell ref="DR114:DT114"/>
    <mergeCell ref="DU114:ED114"/>
    <mergeCell ref="EE114:EQ114"/>
    <mergeCell ref="ER114:ET114"/>
    <mergeCell ref="CS109:DE109"/>
    <mergeCell ref="DF109:DR109"/>
    <mergeCell ref="DS109:EE109"/>
    <mergeCell ref="EF109:ER109"/>
    <mergeCell ref="ES109:FE109"/>
    <mergeCell ref="A113:BV115"/>
    <mergeCell ref="BW113:CE115"/>
    <mergeCell ref="CF113:FE113"/>
    <mergeCell ref="CF114:CR114"/>
    <mergeCell ref="CS114:CU114"/>
    <mergeCell ref="A109:AK109"/>
    <mergeCell ref="AL109:AR109"/>
    <mergeCell ref="AS109:BE109"/>
    <mergeCell ref="BF109:BR109"/>
    <mergeCell ref="BS109:CE109"/>
    <mergeCell ref="CF109:CR109"/>
    <mergeCell ref="EU114:FE114"/>
    <mergeCell ref="CF115:DF115"/>
    <mergeCell ref="DG115:ED115"/>
    <mergeCell ref="EE115:FE115"/>
    <mergeCell ref="BS103:BX103"/>
    <mergeCell ref="BY103:CA103"/>
    <mergeCell ref="BL103:BN103"/>
    <mergeCell ref="BO103:BR103"/>
    <mergeCell ref="DF106:DR106"/>
    <mergeCell ref="DS106:EE106"/>
    <mergeCell ref="EF106:ER106"/>
    <mergeCell ref="ES106:FE106"/>
    <mergeCell ref="A107:AK107"/>
    <mergeCell ref="AL107:AR107"/>
    <mergeCell ref="AS107:BE107"/>
    <mergeCell ref="BF107:BR107"/>
    <mergeCell ref="BS107:CE107"/>
    <mergeCell ref="CF107:CR107"/>
    <mergeCell ref="A106:AK106"/>
    <mergeCell ref="AL106:AR106"/>
    <mergeCell ref="AS106:BE106"/>
    <mergeCell ref="BF106:BR106"/>
    <mergeCell ref="BS106:CE106"/>
    <mergeCell ref="CF106:CR106"/>
    <mergeCell ref="CS106:DE106"/>
    <mergeCell ref="CS107:DE107"/>
    <mergeCell ref="DF107:DR107"/>
    <mergeCell ref="DS107:EE107"/>
    <mergeCell ref="EF105:ER105"/>
    <mergeCell ref="ES105:FE105"/>
    <mergeCell ref="A108:AK108"/>
    <mergeCell ref="AL108:AR108"/>
    <mergeCell ref="AS108:BE108"/>
    <mergeCell ref="BF108:BR108"/>
    <mergeCell ref="BS108:CE108"/>
    <mergeCell ref="CF108:CR108"/>
    <mergeCell ref="CS108:DE108"/>
    <mergeCell ref="DF108:DR108"/>
    <mergeCell ref="DS108:EE108"/>
    <mergeCell ref="EF108:ER108"/>
    <mergeCell ref="ES108:FE108"/>
    <mergeCell ref="EF107:ER107"/>
    <mergeCell ref="ES107:FE107"/>
    <mergeCell ref="A105:AK105"/>
    <mergeCell ref="AL105:AR105"/>
    <mergeCell ref="AS105:BE105"/>
    <mergeCell ref="BF105:BR105"/>
    <mergeCell ref="BS105:CE105"/>
    <mergeCell ref="CF105:CR105"/>
    <mergeCell ref="CS105:DE105"/>
    <mergeCell ref="DF105:DR105"/>
    <mergeCell ref="DS105:EE105"/>
    <mergeCell ref="ES103:EX103"/>
    <mergeCell ref="EY103:FA103"/>
    <mergeCell ref="FB103:FE103"/>
    <mergeCell ref="AS104:BE104"/>
    <mergeCell ref="BF104:BR104"/>
    <mergeCell ref="BS104:CE104"/>
    <mergeCell ref="CF104:CR104"/>
    <mergeCell ref="CS104:DE104"/>
    <mergeCell ref="DF104:DR104"/>
    <mergeCell ref="DS104:EE104"/>
    <mergeCell ref="DS103:DX103"/>
    <mergeCell ref="DY103:EA103"/>
    <mergeCell ref="EB103:EE103"/>
    <mergeCell ref="EF103:EK103"/>
    <mergeCell ref="EL103:EN103"/>
    <mergeCell ref="EO103:ER103"/>
    <mergeCell ref="CS103:CX103"/>
    <mergeCell ref="CY103:DA103"/>
    <mergeCell ref="DB103:DE103"/>
    <mergeCell ref="DF103:DK103"/>
    <mergeCell ref="DL103:DN103"/>
    <mergeCell ref="DO103:DR103"/>
    <mergeCell ref="EF104:ER104"/>
    <mergeCell ref="ES104:FE104"/>
    <mergeCell ref="CS97:DE97"/>
    <mergeCell ref="DF97:DR97"/>
    <mergeCell ref="DS97:EE97"/>
    <mergeCell ref="EF97:ER97"/>
    <mergeCell ref="ES97:FE97"/>
    <mergeCell ref="A102:AK104"/>
    <mergeCell ref="AL102:AR104"/>
    <mergeCell ref="AS102:CE102"/>
    <mergeCell ref="CF102:DR102"/>
    <mergeCell ref="DS102:FE102"/>
    <mergeCell ref="A97:AK97"/>
    <mergeCell ref="AL97:AR97"/>
    <mergeCell ref="AS97:BE97"/>
    <mergeCell ref="BF97:BR97"/>
    <mergeCell ref="BS97:CE97"/>
    <mergeCell ref="CF97:CR97"/>
    <mergeCell ref="CB103:CE103"/>
    <mergeCell ref="CF103:CK103"/>
    <mergeCell ref="CL103:CN103"/>
    <mergeCell ref="CO103:CR103"/>
    <mergeCell ref="AS103:AX103"/>
    <mergeCell ref="AY103:BA103"/>
    <mergeCell ref="BB103:BE103"/>
    <mergeCell ref="BF103:BK103"/>
    <mergeCell ref="BS91:BX91"/>
    <mergeCell ref="BY91:CA91"/>
    <mergeCell ref="BL91:BN91"/>
    <mergeCell ref="BO91:BR91"/>
    <mergeCell ref="DF94:DR94"/>
    <mergeCell ref="DS94:EE94"/>
    <mergeCell ref="EF94:ER94"/>
    <mergeCell ref="ES94:FE94"/>
    <mergeCell ref="A95:AK95"/>
    <mergeCell ref="AL95:AR95"/>
    <mergeCell ref="AS95:BE95"/>
    <mergeCell ref="BF95:BR95"/>
    <mergeCell ref="BS95:CE95"/>
    <mergeCell ref="CF95:CR95"/>
    <mergeCell ref="A94:AK94"/>
    <mergeCell ref="AL94:AR94"/>
    <mergeCell ref="AS94:BE94"/>
    <mergeCell ref="BF94:BR94"/>
    <mergeCell ref="BS94:CE94"/>
    <mergeCell ref="CF94:CR94"/>
    <mergeCell ref="CS94:DE94"/>
    <mergeCell ref="CS95:DE95"/>
    <mergeCell ref="DF95:DR95"/>
    <mergeCell ref="DS95:EE95"/>
    <mergeCell ref="EF93:ER93"/>
    <mergeCell ref="ES93:FE93"/>
    <mergeCell ref="A96:AK96"/>
    <mergeCell ref="AL96:AR96"/>
    <mergeCell ref="AS96:BE96"/>
    <mergeCell ref="BF96:BR96"/>
    <mergeCell ref="BS96:CE96"/>
    <mergeCell ref="CF96:CR96"/>
    <mergeCell ref="CS96:DE96"/>
    <mergeCell ref="DF96:DR96"/>
    <mergeCell ref="DS96:EE96"/>
    <mergeCell ref="EF96:ER96"/>
    <mergeCell ref="ES96:FE96"/>
    <mergeCell ref="EF95:ER95"/>
    <mergeCell ref="ES95:FE95"/>
    <mergeCell ref="A93:AK93"/>
    <mergeCell ref="AL93:AR93"/>
    <mergeCell ref="AS93:BE93"/>
    <mergeCell ref="BF93:BR93"/>
    <mergeCell ref="BS93:CE93"/>
    <mergeCell ref="CF93:CR93"/>
    <mergeCell ref="CS93:DE93"/>
    <mergeCell ref="DF93:DR93"/>
    <mergeCell ref="DS93:EE93"/>
    <mergeCell ref="ES91:EX91"/>
    <mergeCell ref="EY91:FA91"/>
    <mergeCell ref="FB91:FE91"/>
    <mergeCell ref="AS92:BE92"/>
    <mergeCell ref="BF92:BR92"/>
    <mergeCell ref="BS92:CE92"/>
    <mergeCell ref="CF92:CR92"/>
    <mergeCell ref="CS92:DE92"/>
    <mergeCell ref="DF92:DR92"/>
    <mergeCell ref="DS92:EE92"/>
    <mergeCell ref="DS91:DX91"/>
    <mergeCell ref="DY91:EA91"/>
    <mergeCell ref="EB91:EE91"/>
    <mergeCell ref="EF91:EK91"/>
    <mergeCell ref="EL91:EN91"/>
    <mergeCell ref="EO91:ER91"/>
    <mergeCell ref="CS91:CX91"/>
    <mergeCell ref="CY91:DA91"/>
    <mergeCell ref="DB91:DE91"/>
    <mergeCell ref="DF91:DK91"/>
    <mergeCell ref="DL91:DN91"/>
    <mergeCell ref="DO91:DR91"/>
    <mergeCell ref="EF92:ER92"/>
    <mergeCell ref="ES92:FE92"/>
    <mergeCell ref="CS86:DE86"/>
    <mergeCell ref="DF86:DR86"/>
    <mergeCell ref="DS86:EE86"/>
    <mergeCell ref="EF86:ER86"/>
    <mergeCell ref="ES86:FE86"/>
    <mergeCell ref="A90:AK92"/>
    <mergeCell ref="AL90:AR92"/>
    <mergeCell ref="AS90:CE90"/>
    <mergeCell ref="CF90:DR90"/>
    <mergeCell ref="DS90:FE90"/>
    <mergeCell ref="A86:AK86"/>
    <mergeCell ref="AL86:AR86"/>
    <mergeCell ref="AS86:BE86"/>
    <mergeCell ref="BF86:BR86"/>
    <mergeCell ref="BS86:CE86"/>
    <mergeCell ref="CF86:CR86"/>
    <mergeCell ref="CB91:CE91"/>
    <mergeCell ref="CF91:CK91"/>
    <mergeCell ref="CL91:CN91"/>
    <mergeCell ref="CO91:CR91"/>
    <mergeCell ref="AS91:AX91"/>
    <mergeCell ref="AY91:BA91"/>
    <mergeCell ref="BB91:BE91"/>
    <mergeCell ref="BF91:BK91"/>
    <mergeCell ref="CF85:CR85"/>
    <mergeCell ref="CS85:DE85"/>
    <mergeCell ref="DF85:DR85"/>
    <mergeCell ref="DS85:EE85"/>
    <mergeCell ref="EF85:ER85"/>
    <mergeCell ref="ES85:FE85"/>
    <mergeCell ref="A84:AK84"/>
    <mergeCell ref="A85:AK85"/>
    <mergeCell ref="AL85:AR85"/>
    <mergeCell ref="AS85:BE85"/>
    <mergeCell ref="BF85:BR85"/>
    <mergeCell ref="BS85:CE85"/>
    <mergeCell ref="CF83:CR84"/>
    <mergeCell ref="CS83:DE84"/>
    <mergeCell ref="DF83:DR84"/>
    <mergeCell ref="DS83:EE84"/>
    <mergeCell ref="EF83:ER84"/>
    <mergeCell ref="ES83:FE84"/>
    <mergeCell ref="ES79:FE80"/>
    <mergeCell ref="CS82:DE82"/>
    <mergeCell ref="DF82:DR82"/>
    <mergeCell ref="DS82:EE82"/>
    <mergeCell ref="EF82:ER82"/>
    <mergeCell ref="ES82:FE82"/>
    <mergeCell ref="A83:AK83"/>
    <mergeCell ref="AL83:AR84"/>
    <mergeCell ref="AS83:BE84"/>
    <mergeCell ref="BF83:BR84"/>
    <mergeCell ref="BS83:CE84"/>
    <mergeCell ref="A82:AK82"/>
    <mergeCell ref="AL82:AR82"/>
    <mergeCell ref="AS82:BE82"/>
    <mergeCell ref="BF82:BR82"/>
    <mergeCell ref="BS82:CE82"/>
    <mergeCell ref="CF82:CR82"/>
    <mergeCell ref="EF78:ER78"/>
    <mergeCell ref="ES78:FE78"/>
    <mergeCell ref="A79:AK79"/>
    <mergeCell ref="AL79:AR80"/>
    <mergeCell ref="AS79:BE80"/>
    <mergeCell ref="BF79:BR80"/>
    <mergeCell ref="BS79:CE80"/>
    <mergeCell ref="CF81:CR81"/>
    <mergeCell ref="CS81:DE81"/>
    <mergeCell ref="DF81:DR81"/>
    <mergeCell ref="DS81:EE81"/>
    <mergeCell ref="EF81:ER81"/>
    <mergeCell ref="ES81:FE81"/>
    <mergeCell ref="A80:AK80"/>
    <mergeCell ref="A81:AK81"/>
    <mergeCell ref="AL81:AR81"/>
    <mergeCell ref="AS81:BE81"/>
    <mergeCell ref="BF81:BR81"/>
    <mergeCell ref="BS81:CE81"/>
    <mergeCell ref="CF79:CR80"/>
    <mergeCell ref="CS79:DE80"/>
    <mergeCell ref="DF79:DR80"/>
    <mergeCell ref="DS79:EE80"/>
    <mergeCell ref="EF79:ER80"/>
    <mergeCell ref="A78:AK78"/>
    <mergeCell ref="AL78:AR78"/>
    <mergeCell ref="AS78:BE78"/>
    <mergeCell ref="BF78:BR78"/>
    <mergeCell ref="BS78:CE78"/>
    <mergeCell ref="CF78:CR78"/>
    <mergeCell ref="CS78:DE78"/>
    <mergeCell ref="DF78:DR78"/>
    <mergeCell ref="DS78:EE78"/>
    <mergeCell ref="DS76:EE76"/>
    <mergeCell ref="EF76:ER76"/>
    <mergeCell ref="ES76:FE76"/>
    <mergeCell ref="A77:AK77"/>
    <mergeCell ref="AL77:AR77"/>
    <mergeCell ref="AS77:BE77"/>
    <mergeCell ref="BF77:BR77"/>
    <mergeCell ref="BS77:CE77"/>
    <mergeCell ref="CF77:CR77"/>
    <mergeCell ref="CS77:DE77"/>
    <mergeCell ref="DF77:DR77"/>
    <mergeCell ref="DS77:EE77"/>
    <mergeCell ref="EF77:ER77"/>
    <mergeCell ref="ES77:FE77"/>
    <mergeCell ref="A74:AK76"/>
    <mergeCell ref="AL74:AR76"/>
    <mergeCell ref="AS74:CE74"/>
    <mergeCell ref="CF74:DR74"/>
    <mergeCell ref="AS76:BE76"/>
    <mergeCell ref="BF76:BR76"/>
    <mergeCell ref="BS76:CE76"/>
    <mergeCell ref="CF76:CR76"/>
    <mergeCell ref="CS76:DE76"/>
    <mergeCell ref="DF76:DR76"/>
    <mergeCell ref="BO75:BR75"/>
    <mergeCell ref="BS75:BX75"/>
    <mergeCell ref="DO75:DR75"/>
    <mergeCell ref="CO75:CR75"/>
    <mergeCell ref="CS75:CX75"/>
    <mergeCell ref="DS74:FE74"/>
    <mergeCell ref="AS75:AX75"/>
    <mergeCell ref="AY75:BA75"/>
    <mergeCell ref="BB75:BE75"/>
    <mergeCell ref="BF75:BK75"/>
    <mergeCell ref="BL75:BN75"/>
    <mergeCell ref="EO75:ER75"/>
    <mergeCell ref="ES75:EX75"/>
    <mergeCell ref="EY75:FA75"/>
    <mergeCell ref="FB75:FE75"/>
    <mergeCell ref="CY75:DA75"/>
    <mergeCell ref="DB75:DE75"/>
    <mergeCell ref="DF75:DK75"/>
    <mergeCell ref="DL75:DN75"/>
    <mergeCell ref="BY75:CA75"/>
    <mergeCell ref="CB75:CE75"/>
    <mergeCell ref="CF75:CK75"/>
    <mergeCell ref="CL75:CN75"/>
    <mergeCell ref="DS75:DX75"/>
    <mergeCell ref="DY75:EA75"/>
    <mergeCell ref="EB75:EE75"/>
    <mergeCell ref="EF75:EK75"/>
    <mergeCell ref="EL75:EN75"/>
    <mergeCell ref="EF66:ER66"/>
    <mergeCell ref="ES66:FE66"/>
    <mergeCell ref="A69:AK69"/>
    <mergeCell ref="AL69:AR69"/>
    <mergeCell ref="AS69:BE69"/>
    <mergeCell ref="BF69:BR69"/>
    <mergeCell ref="BS69:CE69"/>
    <mergeCell ref="A68:AK68"/>
    <mergeCell ref="AL68:AR68"/>
    <mergeCell ref="AS68:BE68"/>
    <mergeCell ref="BF68:BR68"/>
    <mergeCell ref="BS68:CE68"/>
    <mergeCell ref="CF69:CR69"/>
    <mergeCell ref="CS69:DE69"/>
    <mergeCell ref="DF69:DR69"/>
    <mergeCell ref="DS69:EE69"/>
    <mergeCell ref="EF69:ER69"/>
    <mergeCell ref="ES69:FE69"/>
    <mergeCell ref="CS68:DE68"/>
    <mergeCell ref="DF68:DR68"/>
    <mergeCell ref="DS68:EE68"/>
    <mergeCell ref="EF68:ER68"/>
    <mergeCell ref="ES68:FE68"/>
    <mergeCell ref="CF68:CR68"/>
    <mergeCell ref="A67:AK67"/>
    <mergeCell ref="AL67:AR67"/>
    <mergeCell ref="AS67:BE67"/>
    <mergeCell ref="BF67:BR67"/>
    <mergeCell ref="BS67:CE67"/>
    <mergeCell ref="CF67:CR67"/>
    <mergeCell ref="CS67:DE67"/>
    <mergeCell ref="DF67:DR67"/>
    <mergeCell ref="DS67:EE67"/>
    <mergeCell ref="EF67:ER67"/>
    <mergeCell ref="ES67:FE67"/>
    <mergeCell ref="DF65:DR65"/>
    <mergeCell ref="DS65:EE65"/>
    <mergeCell ref="EF65:ER65"/>
    <mergeCell ref="ES65:FE65"/>
    <mergeCell ref="A66:AK66"/>
    <mergeCell ref="AL66:AR66"/>
    <mergeCell ref="AS66:BE66"/>
    <mergeCell ref="BF66:BR66"/>
    <mergeCell ref="BS66:CE66"/>
    <mergeCell ref="CF66:CR66"/>
    <mergeCell ref="CS66:DE66"/>
    <mergeCell ref="DF66:DR66"/>
    <mergeCell ref="DS66:EE66"/>
    <mergeCell ref="BO63:BR63"/>
    <mergeCell ref="BS63:BX63"/>
    <mergeCell ref="DS64:EE64"/>
    <mergeCell ref="EF64:ER64"/>
    <mergeCell ref="ES64:FE64"/>
    <mergeCell ref="A65:AK65"/>
    <mergeCell ref="AL65:AR65"/>
    <mergeCell ref="AS65:BE65"/>
    <mergeCell ref="BF65:BR65"/>
    <mergeCell ref="BS65:CE65"/>
    <mergeCell ref="CF65:CR65"/>
    <mergeCell ref="CS65:DE65"/>
    <mergeCell ref="DO63:DR63"/>
    <mergeCell ref="DS63:DX63"/>
    <mergeCell ref="DY63:EA63"/>
    <mergeCell ref="EB63:EE63"/>
    <mergeCell ref="EF63:EK63"/>
    <mergeCell ref="EL63:EN63"/>
    <mergeCell ref="CO63:CR63"/>
    <mergeCell ref="CS63:CX63"/>
    <mergeCell ref="CY63:DA63"/>
    <mergeCell ref="DB63:DE63"/>
    <mergeCell ref="DF63:DK63"/>
    <mergeCell ref="DL63:DN63"/>
    <mergeCell ref="BY63:CA63"/>
    <mergeCell ref="CB63:CE63"/>
    <mergeCell ref="CF63:CK63"/>
    <mergeCell ref="CL63:CN63"/>
    <mergeCell ref="A62:AK64"/>
    <mergeCell ref="AL62:AR64"/>
    <mergeCell ref="AS62:CE62"/>
    <mergeCell ref="CF62:DR62"/>
    <mergeCell ref="DS62:FE62"/>
    <mergeCell ref="AS63:AX63"/>
    <mergeCell ref="AY63:BA63"/>
    <mergeCell ref="BB63:BE63"/>
    <mergeCell ref="BF63:BK63"/>
    <mergeCell ref="BL63:BN63"/>
    <mergeCell ref="EO63:ER63"/>
    <mergeCell ref="ES63:EX63"/>
    <mergeCell ref="EY63:FA63"/>
    <mergeCell ref="FB63:FE63"/>
    <mergeCell ref="AS64:BE64"/>
    <mergeCell ref="BF64:BR64"/>
    <mergeCell ref="BS64:CE64"/>
    <mergeCell ref="CF64:CR64"/>
    <mergeCell ref="CS64:DE64"/>
    <mergeCell ref="DF64:DR64"/>
    <mergeCell ref="EF55:ER55"/>
    <mergeCell ref="ES55:FE55"/>
    <mergeCell ref="A58:AK58"/>
    <mergeCell ref="AL58:AR58"/>
    <mergeCell ref="AS58:BE58"/>
    <mergeCell ref="BF58:BR58"/>
    <mergeCell ref="BS58:CE58"/>
    <mergeCell ref="A57:AK57"/>
    <mergeCell ref="AL57:AR57"/>
    <mergeCell ref="AS57:BE57"/>
    <mergeCell ref="BF57:BR57"/>
    <mergeCell ref="BS57:CE57"/>
    <mergeCell ref="CF58:CR58"/>
    <mergeCell ref="CS58:DE58"/>
    <mergeCell ref="DF58:DR58"/>
    <mergeCell ref="DS58:EE58"/>
    <mergeCell ref="EF58:ER58"/>
    <mergeCell ref="ES58:FE58"/>
    <mergeCell ref="CS57:DE57"/>
    <mergeCell ref="DF57:DR57"/>
    <mergeCell ref="DS57:EE57"/>
    <mergeCell ref="EF57:ER57"/>
    <mergeCell ref="ES57:FE57"/>
    <mergeCell ref="CF57:CR57"/>
    <mergeCell ref="A56:AK56"/>
    <mergeCell ref="AL56:AR56"/>
    <mergeCell ref="AS56:BE56"/>
    <mergeCell ref="BF56:BR56"/>
    <mergeCell ref="BS56:CE56"/>
    <mergeCell ref="DF54:DR54"/>
    <mergeCell ref="DS54:EE54"/>
    <mergeCell ref="EF54:ER54"/>
    <mergeCell ref="ES54:FE54"/>
    <mergeCell ref="A55:AK55"/>
    <mergeCell ref="AL55:AR55"/>
    <mergeCell ref="AS55:BE55"/>
    <mergeCell ref="BF55:BR55"/>
    <mergeCell ref="BS55:CE55"/>
    <mergeCell ref="CF55:CR55"/>
    <mergeCell ref="CF56:CR56"/>
    <mergeCell ref="CS56:DE56"/>
    <mergeCell ref="DF56:DR56"/>
    <mergeCell ref="DS56:EE56"/>
    <mergeCell ref="EF56:ER56"/>
    <mergeCell ref="ES56:FE56"/>
    <mergeCell ref="CS55:DE55"/>
    <mergeCell ref="DF55:DR55"/>
    <mergeCell ref="DS55:EE55"/>
    <mergeCell ref="BO52:BR52"/>
    <mergeCell ref="BS52:BX52"/>
    <mergeCell ref="DS53:EE53"/>
    <mergeCell ref="EF53:ER53"/>
    <mergeCell ref="ES53:FE53"/>
    <mergeCell ref="A54:AK54"/>
    <mergeCell ref="AL54:AR54"/>
    <mergeCell ref="AS54:BE54"/>
    <mergeCell ref="BF54:BR54"/>
    <mergeCell ref="BS54:CE54"/>
    <mergeCell ref="CF54:CR54"/>
    <mergeCell ref="CS54:DE54"/>
    <mergeCell ref="DO52:DR52"/>
    <mergeCell ref="DS52:DX52"/>
    <mergeCell ref="DY52:EA52"/>
    <mergeCell ref="EB52:EE52"/>
    <mergeCell ref="EF52:EK52"/>
    <mergeCell ref="EL52:EN52"/>
    <mergeCell ref="CO52:CR52"/>
    <mergeCell ref="CS52:CX52"/>
    <mergeCell ref="CY52:DA52"/>
    <mergeCell ref="DB52:DE52"/>
    <mergeCell ref="DF52:DK52"/>
    <mergeCell ref="DL52:DN52"/>
    <mergeCell ref="BY52:CA52"/>
    <mergeCell ref="CB52:CE52"/>
    <mergeCell ref="CF52:CK52"/>
    <mergeCell ref="CL52:CN52"/>
    <mergeCell ref="A51:AK53"/>
    <mergeCell ref="AL51:AR53"/>
    <mergeCell ref="AS51:CE51"/>
    <mergeCell ref="CF51:DR51"/>
    <mergeCell ref="DS51:FE51"/>
    <mergeCell ref="AS52:AX52"/>
    <mergeCell ref="AY52:BA52"/>
    <mergeCell ref="BB52:BE52"/>
    <mergeCell ref="BF52:BK52"/>
    <mergeCell ref="BL52:BN52"/>
    <mergeCell ref="EO52:ER52"/>
    <mergeCell ref="ES52:EX52"/>
    <mergeCell ref="EY52:FA52"/>
    <mergeCell ref="FB52:FE52"/>
    <mergeCell ref="AS53:BE53"/>
    <mergeCell ref="BF53:BR53"/>
    <mergeCell ref="BS53:CE53"/>
    <mergeCell ref="CF53:CR53"/>
    <mergeCell ref="CS53:DE53"/>
    <mergeCell ref="DF53:DR53"/>
    <mergeCell ref="A45:BV45"/>
    <mergeCell ref="BW45:CE45"/>
    <mergeCell ref="CF45:DE45"/>
    <mergeCell ref="DF45:EE45"/>
    <mergeCell ref="EF45:FE45"/>
    <mergeCell ref="A46:BV46"/>
    <mergeCell ref="BW46:CE46"/>
    <mergeCell ref="CF46:DE46"/>
    <mergeCell ref="DF46:EE46"/>
    <mergeCell ref="EF46:FE46"/>
    <mergeCell ref="A43:BV43"/>
    <mergeCell ref="BW43:CE43"/>
    <mergeCell ref="CF43:DE43"/>
    <mergeCell ref="DF43:EE43"/>
    <mergeCell ref="EF43:FE43"/>
    <mergeCell ref="A44:BV44"/>
    <mergeCell ref="BW44:CE44"/>
    <mergeCell ref="CF44:DE44"/>
    <mergeCell ref="DF44:EE44"/>
    <mergeCell ref="EF44:FE44"/>
    <mergeCell ref="A41:BV41"/>
    <mergeCell ref="BW41:CE41"/>
    <mergeCell ref="CF41:DE41"/>
    <mergeCell ref="DF41:EE41"/>
    <mergeCell ref="EF41:FE41"/>
    <mergeCell ref="A42:BV42"/>
    <mergeCell ref="BW42:CE42"/>
    <mergeCell ref="CF42:DE42"/>
    <mergeCell ref="DF42:EE42"/>
    <mergeCell ref="EF42:FE42"/>
    <mergeCell ref="A39:BV39"/>
    <mergeCell ref="BW39:CE39"/>
    <mergeCell ref="CF39:DE39"/>
    <mergeCell ref="DF39:EE39"/>
    <mergeCell ref="EF39:FE39"/>
    <mergeCell ref="A40:BV40"/>
    <mergeCell ref="BW40:CE40"/>
    <mergeCell ref="CF40:DE40"/>
    <mergeCell ref="DF40:EE40"/>
    <mergeCell ref="EF40:FE40"/>
    <mergeCell ref="A37:BV37"/>
    <mergeCell ref="BW37:CE37"/>
    <mergeCell ref="CF37:DE37"/>
    <mergeCell ref="DF37:EE37"/>
    <mergeCell ref="EF37:FE37"/>
    <mergeCell ref="A38:BV38"/>
    <mergeCell ref="BW38:CE38"/>
    <mergeCell ref="CF38:DE38"/>
    <mergeCell ref="DF38:EE38"/>
    <mergeCell ref="EF38:FE38"/>
    <mergeCell ref="A35:BV35"/>
    <mergeCell ref="BW35:CE35"/>
    <mergeCell ref="CF35:DE35"/>
    <mergeCell ref="DF35:EE35"/>
    <mergeCell ref="EF35:FE35"/>
    <mergeCell ref="A36:BV36"/>
    <mergeCell ref="BW36:CE36"/>
    <mergeCell ref="CF36:DE36"/>
    <mergeCell ref="DF36:EE36"/>
    <mergeCell ref="EF36:FE36"/>
    <mergeCell ref="A33:BV33"/>
    <mergeCell ref="BW33:CE33"/>
    <mergeCell ref="CF33:DE33"/>
    <mergeCell ref="DF33:EE33"/>
    <mergeCell ref="EF33:FE33"/>
    <mergeCell ref="A34:BV34"/>
    <mergeCell ref="BW34:CE34"/>
    <mergeCell ref="CF34:DE34"/>
    <mergeCell ref="DF34:EE34"/>
    <mergeCell ref="EF34:FE34"/>
    <mergeCell ref="A32:BV32"/>
    <mergeCell ref="BW32:CE32"/>
    <mergeCell ref="CF32:DE32"/>
    <mergeCell ref="DF32:EE32"/>
    <mergeCell ref="EF32:FE32"/>
    <mergeCell ref="CU30:DE30"/>
    <mergeCell ref="DF30:DQ30"/>
    <mergeCell ref="DR30:DT30"/>
    <mergeCell ref="DU30:EE30"/>
    <mergeCell ref="EF30:EQ30"/>
    <mergeCell ref="ER30:ET30"/>
    <mergeCell ref="A23:BV23"/>
    <mergeCell ref="BW23:CE23"/>
    <mergeCell ref="CF23:DE23"/>
    <mergeCell ref="DF23:EE23"/>
    <mergeCell ref="EF23:FE23"/>
    <mergeCell ref="A29:BV31"/>
    <mergeCell ref="BW29:CE31"/>
    <mergeCell ref="CF29:FE29"/>
    <mergeCell ref="CF30:CQ30"/>
    <mergeCell ref="CR30:CT30"/>
    <mergeCell ref="EU30:FE30"/>
    <mergeCell ref="CF31:DE31"/>
    <mergeCell ref="DF31:EE31"/>
    <mergeCell ref="EF31:FE31"/>
    <mergeCell ref="A21:BV21"/>
    <mergeCell ref="BW21:CE21"/>
    <mergeCell ref="CF21:DE21"/>
    <mergeCell ref="DF21:EE21"/>
    <mergeCell ref="EF21:FE21"/>
    <mergeCell ref="A22:BV22"/>
    <mergeCell ref="BW22:CE22"/>
    <mergeCell ref="CF22:DE22"/>
    <mergeCell ref="DF22:EE22"/>
    <mergeCell ref="EF22:FE22"/>
    <mergeCell ref="A19:BV19"/>
    <mergeCell ref="BW19:CE19"/>
    <mergeCell ref="CF19:DE19"/>
    <mergeCell ref="DF19:EE19"/>
    <mergeCell ref="EF19:FE19"/>
    <mergeCell ref="A20:BV20"/>
    <mergeCell ref="BW20:CE20"/>
    <mergeCell ref="CF20:DE20"/>
    <mergeCell ref="DF20:EE20"/>
    <mergeCell ref="EF20:FE20"/>
    <mergeCell ref="A17:BV17"/>
    <mergeCell ref="BW17:CE17"/>
    <mergeCell ref="CF17:DE17"/>
    <mergeCell ref="DF17:EE17"/>
    <mergeCell ref="EF17:FE17"/>
    <mergeCell ref="A18:BV18"/>
    <mergeCell ref="BW18:CE18"/>
    <mergeCell ref="CF18:DE18"/>
    <mergeCell ref="DF18:EE18"/>
    <mergeCell ref="EF18:FE18"/>
    <mergeCell ref="DR15:DT15"/>
    <mergeCell ref="DU15:EE15"/>
    <mergeCell ref="EF15:EQ15"/>
    <mergeCell ref="ER15:ET15"/>
    <mergeCell ref="EU15:FE15"/>
    <mergeCell ref="CF16:DE16"/>
    <mergeCell ref="DF16:EE16"/>
    <mergeCell ref="EF16:FE16"/>
    <mergeCell ref="Z9:DX9"/>
    <mergeCell ref="EC9:EN10"/>
    <mergeCell ref="EP9:FE10"/>
    <mergeCell ref="A14:BV16"/>
    <mergeCell ref="BW14:CE16"/>
    <mergeCell ref="CF14:FE14"/>
    <mergeCell ref="CF15:CQ15"/>
    <mergeCell ref="CR15:CT15"/>
    <mergeCell ref="CU15:DE15"/>
    <mergeCell ref="DF15:DQ15"/>
    <mergeCell ref="EP6:FE6"/>
    <mergeCell ref="Z7:DX7"/>
    <mergeCell ref="EP7:FE7"/>
    <mergeCell ref="Z8:DX8"/>
    <mergeCell ref="EP8:FE8"/>
    <mergeCell ref="EP3:FE3"/>
    <mergeCell ref="BK4:BN4"/>
    <mergeCell ref="BO4:BQ4"/>
    <mergeCell ref="BR4:BS4"/>
    <mergeCell ref="BU4:CM4"/>
    <mergeCell ref="CN4:CP4"/>
    <mergeCell ref="CQ4:CS4"/>
    <mergeCell ref="CT4:CW4"/>
    <mergeCell ref="EP4:FE4"/>
    <mergeCell ref="B1:FD1"/>
    <mergeCell ref="AZ2:BF2"/>
    <mergeCell ref="BG2:BI2"/>
    <mergeCell ref="BJ2:CM2"/>
    <mergeCell ref="CN2:CP2"/>
    <mergeCell ref="CQ2:CU2"/>
    <mergeCell ref="CV2:CX2"/>
    <mergeCell ref="CY2:DG2"/>
    <mergeCell ref="EC5:EN5"/>
    <mergeCell ref="EP5:FE5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Нижняя Тамбовка от 30.12.2021г</vt:lpstr>
      <vt:lpstr>расчеты</vt:lpstr>
      <vt:lpstr>'Нижняя Тамбовка от 30.12.2021г'!Область_печати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vicaaciv06061981@gmail.com</dc:creator>
  <cp:lastModifiedBy>Бухгалтер</cp:lastModifiedBy>
  <cp:lastPrinted>2022-01-20T11:52:40Z</cp:lastPrinted>
  <dcterms:created xsi:type="dcterms:W3CDTF">2021-12-31T07:16:16Z</dcterms:created>
  <dcterms:modified xsi:type="dcterms:W3CDTF">2022-01-20T12:02:49Z</dcterms:modified>
</cp:coreProperties>
</file>